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920" windowWidth="19320" windowHeight="9720" tabRatio="93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Troškovnik!$A$1:$K$92</definedName>
  </definedNames>
  <calcPr calcId="145621"/>
</workbook>
</file>

<file path=xl/calcChain.xml><?xml version="1.0" encoding="utf-8"?>
<calcChain xmlns="http://schemas.openxmlformats.org/spreadsheetml/2006/main">
  <c r="K57" i="4" l="1"/>
  <c r="G58" i="4" s="1"/>
  <c r="K49" i="4"/>
  <c r="K37" i="4"/>
  <c r="K36" i="4"/>
  <c r="K35" i="4"/>
  <c r="K34" i="4"/>
  <c r="K33" i="4"/>
  <c r="K32" i="4"/>
  <c r="K31" i="4"/>
  <c r="K30" i="4"/>
  <c r="K48" i="4"/>
  <c r="K47" i="4"/>
  <c r="K46" i="4"/>
  <c r="K21" i="4"/>
  <c r="K20" i="4"/>
  <c r="K19" i="4"/>
  <c r="G50" i="4" l="1"/>
  <c r="F81" i="4" s="1"/>
  <c r="G38" i="4"/>
  <c r="F79" i="4" s="1"/>
  <c r="G22" i="4"/>
  <c r="K8" i="4"/>
  <c r="K66" i="4" l="1"/>
  <c r="K7" i="4"/>
  <c r="K67" i="4" l="1"/>
  <c r="G68" i="4" s="1"/>
  <c r="F77" i="4" l="1"/>
  <c r="F85" i="4"/>
  <c r="F83" i="4"/>
  <c r="K10" i="4" l="1"/>
  <c r="K9" i="4"/>
  <c r="G11" i="4" l="1"/>
  <c r="F75" i="4" l="1"/>
  <c r="F88" i="4" s="1"/>
  <c r="F90" i="4" l="1"/>
  <c r="E51" i="1" s="1"/>
  <c r="E49" i="1"/>
</calcChain>
</file>

<file path=xl/sharedStrings.xml><?xml version="1.0" encoding="utf-8"?>
<sst xmlns="http://schemas.openxmlformats.org/spreadsheetml/2006/main" count="204" uniqueCount="145">
  <si>
    <t>REPUBLIKA HRVATSKA</t>
  </si>
  <si>
    <t>Županija:</t>
  </si>
  <si>
    <t>OIB:</t>
  </si>
  <si>
    <t>Mjesto:</t>
  </si>
  <si>
    <t>Ulica i broj:</t>
  </si>
  <si>
    <t>Pozicija stana u objektu:</t>
  </si>
  <si>
    <t>Broj etaža u objektu:</t>
  </si>
  <si>
    <t>Naziv građevine:</t>
  </si>
  <si>
    <t>Izvoditelj radova: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</si>
  <si>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</si>
  <si>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</si>
  <si>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</si>
  <si>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</si>
  <si>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</si>
  <si>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</si>
  <si>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</si>
  <si>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</si>
  <si>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</si>
  <si>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</si>
  <si>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</si>
  <si>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OPĆI OPIS RUŠENJE I DEMONTAŽA</t>
  </si>
  <si>
    <t>Ukupno
(kn)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</si>
  <si>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</si>
  <si>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</si>
  <si>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</si>
  <si>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</si>
  <si>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</si>
  <si>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</si>
  <si>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</si>
  <si>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</si>
  <si>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</si>
  <si>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</si>
  <si>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</si>
  <si>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</si>
  <si>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</si>
  <si>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</si>
  <si>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</si>
  <si>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</si>
  <si>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</si>
  <si>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</si>
  <si>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</si>
  <si>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</si>
  <si>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</si>
  <si>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</si>
  <si>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</si>
  <si>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</si>
  <si>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</si>
  <si>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</si>
  <si>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</si>
  <si>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</si>
  <si>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4.1.</t>
  </si>
  <si>
    <t>6.1.</t>
  </si>
  <si>
    <t>5.1.</t>
  </si>
  <si>
    <t>Trg Nevenke Topalušić 1, Zagreb</t>
  </si>
  <si>
    <t>2.</t>
  </si>
  <si>
    <t>2.3.</t>
  </si>
  <si>
    <t>3.</t>
  </si>
  <si>
    <t>4.</t>
  </si>
  <si>
    <t>5.</t>
  </si>
  <si>
    <t>6.</t>
  </si>
  <si>
    <t>kom</t>
  </si>
  <si>
    <t>komplet</t>
  </si>
  <si>
    <t>1.  RUŠENJE I DEMONTAŽA</t>
  </si>
  <si>
    <t>m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</si>
  <si>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</si>
  <si>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>UKUPNO PARKETARSKI RADOVI :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</si>
  <si>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</si>
  <si>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RUŠENJE I DEMONTAŽE</t>
  </si>
  <si>
    <t xml:space="preserve">PARKETRSKI RADOVI </t>
  </si>
  <si>
    <t>UKUPNO RADOVI S PDV-om :</t>
  </si>
  <si>
    <t>UKUPNO RADOVI NETTO :</t>
  </si>
  <si>
    <t>4.2.</t>
  </si>
  <si>
    <t xml:space="preserve">6. PARKETARSKI RADOVI </t>
  </si>
  <si>
    <t>OPĆI OPIS INSTALACIJA VODOVODA I KANALIZACIJE I SANITARNE OPREME</t>
  </si>
  <si>
    <t>4.3.</t>
  </si>
  <si>
    <t>MINISTARSTVO HRVATSKIH BRANITELJA</t>
  </si>
  <si>
    <t>Investitor:</t>
  </si>
  <si>
    <t>Ministarstvo hrvatskih branitelja</t>
  </si>
  <si>
    <t>Sektor za stambeno zbrinjavanje</t>
  </si>
  <si>
    <t>Zagreb, ožujak 2019. godine.</t>
  </si>
  <si>
    <t>paušal</t>
  </si>
  <si>
    <t>Demontaže sanitarija, vađenje 2 komada
vrata sa štokom, lampe, utičnice, prekidači,
iznošenje i odvoz na deponiju.
( kupaonica i WC odvojeni)</t>
  </si>
  <si>
    <t>Rušenje keramike na zidovima i podu u 
U kupaonici i WC-u, iznošenje i odvoz 
na deponiju.</t>
  </si>
  <si>
    <t>Popravak i ravnanje zidova nakon rušenja keramike u kupaonici, te obrada štokova.</t>
  </si>
  <si>
    <t xml:space="preserve">2. KERAMIČARSKI RADOVI </t>
  </si>
  <si>
    <t>OPĆI OPIS KERAMIČARSKIH RADOVA</t>
  </si>
  <si>
    <t>Dobava i postava podnih keramičkih
pločica na podu kupaonice i WC-a.
Cijena pločica do 100kn/m2.
Uključeno sve, rad  i materijal.</t>
  </si>
  <si>
    <t>Dobava i postava zidnih keramičkih 
pločica u kupaonici, na visinu 2,5m.
Cijena pločica do 100kn/m2.
Uključeno sve, rad i materijal.</t>
  </si>
  <si>
    <t>Dobava i postava zidnih keramičkih 
pločica u WC-u, na visinu 1,5 m.
Cijena pločica do 100kn/m2.
Uključeno sve, rad i materijal.</t>
  </si>
  <si>
    <t>3. VODOVOD I KANALIZACIJA</t>
  </si>
  <si>
    <t>3.2.</t>
  </si>
  <si>
    <t>3.3.</t>
  </si>
  <si>
    <t>3.4.</t>
  </si>
  <si>
    <t>3.5.</t>
  </si>
  <si>
    <t>3.6.</t>
  </si>
  <si>
    <t>3.7.</t>
  </si>
  <si>
    <t>Dobava i montaža mješalice za umivaonik.</t>
  </si>
  <si>
    <t>Dobava i montaža WC školjke sa vodokotlićem
(Obična)</t>
  </si>
  <si>
    <t>3.8.</t>
  </si>
  <si>
    <t>Pomoćni držač (rukohvat) za invalide.</t>
  </si>
  <si>
    <t>Stambeno - poslovna</t>
  </si>
  <si>
    <t>Jastrebarsko</t>
  </si>
  <si>
    <t>Ulica Zrinskih Frankopana 2</t>
  </si>
  <si>
    <r>
      <t>m</t>
    </r>
    <r>
      <rPr>
        <sz val="11"/>
        <color theme="1"/>
        <rFont val="Calibri"/>
        <family val="2"/>
        <charset val="238"/>
      </rPr>
      <t>²</t>
    </r>
  </si>
  <si>
    <t>Premaz poda i zidova u WC -u i kupaonici hidroizolacijom tipa Sica kod tuš kade na 2 m visine, na umivaoniku 50x150 i podovi (u WC-u sa soklom komplet).</t>
  </si>
  <si>
    <t>OPĆI OPIS ELEKTROINSTALATERSKIH RADOVA</t>
  </si>
  <si>
    <t>4. ELEKTROINSTALATERSKI RADOVI</t>
  </si>
  <si>
    <t>4.4.</t>
  </si>
  <si>
    <t>Dobava i montaža novih utičnica i prekidača.</t>
  </si>
  <si>
    <t>Dobava i ugradnja ventilatora.
U kupaonici i WC-u.</t>
  </si>
  <si>
    <t>Dobava i montaža plafonjere.</t>
  </si>
  <si>
    <t>Pregled i korekcija instalacije.
Uključeno po potrebi razbijanje i čišćenje.
(dodatni izvodi i pregled postojećeg)</t>
  </si>
  <si>
    <t>Dobava i montaža mješalice za tuš kadu.</t>
  </si>
  <si>
    <t xml:space="preserve">Dobava i montaža umivaonika, min. 50 cm,
Sa etažerom (invalidski).
</t>
  </si>
  <si>
    <t>Dobava i montaža WC školjke sa vodokotlićem 
(za invalide)</t>
  </si>
  <si>
    <t>5. STOLARSKI RADOVI</t>
  </si>
  <si>
    <t>OPĆI OPIS STOLARSKIH RADOVA</t>
  </si>
  <si>
    <t>UKUPNO VODOVOD I KANALIZACIJA:</t>
  </si>
  <si>
    <t>UKUPNO KERAMIČARSKI RADOVI:</t>
  </si>
  <si>
    <t>UKUPNO RUŠENJA I DEMONTAŽE:</t>
  </si>
  <si>
    <t>UKUPNO ELEKTROINSTALATERSKI RADOVI:</t>
  </si>
  <si>
    <t>U jediničnu cijenu uračunati sva pomoćna i osnovna sredstva, materijal i rad potreban za izvedbu radova, osiguranju mjera HTZ i transporta. Nuditi gotov proizvod sa uračunatim rezanjima, prilagođavanju površina gabaritima, spojnim spredstvima . Mjere je potrebno uzeti u naravi.
Obračun po stvarnoj količini ugrađenog materijala.</t>
  </si>
  <si>
    <t>UKUPNO STOLARSKI RADOVI:</t>
  </si>
  <si>
    <t>Dobava i ugradnja sobnih, drvenih vrata
svijetli otvor 90cm (invalidi), otvaranje na van.
Završna obrada kao ostala vrata u stanu.
Uključene pokrovne lajsne, kvake, brave,
komplet rad i materijal.</t>
  </si>
  <si>
    <t>OPĆI OPIS PARKETARSKIH RADOVA</t>
  </si>
  <si>
    <t>Brušenje, gletanje i lakiranje (3x) parketa.
Uključen rad i materijal.</t>
  </si>
  <si>
    <t>6.2.</t>
  </si>
  <si>
    <t>Dobava i postava novih hrastovih parket
lajsni (uključena demontaža starih i odvoz).</t>
  </si>
  <si>
    <t>99,40 m²</t>
  </si>
  <si>
    <t>Tlocrtna površina:</t>
  </si>
  <si>
    <t>Karlovačka</t>
  </si>
  <si>
    <t>Oznaka stana:</t>
  </si>
  <si>
    <t>III. kat</t>
  </si>
  <si>
    <t>Stan broj 26</t>
  </si>
  <si>
    <t>Po+Pr+P4</t>
  </si>
  <si>
    <t>TROŠKOVNIK O POTREBNIM RADOVIMA NA PRILAGODBI STANA, JASTREBARSKO</t>
  </si>
  <si>
    <t>VODOVOD I KANALIZACIJA</t>
  </si>
  <si>
    <t>STOLARSKI RADOVI</t>
  </si>
  <si>
    <t>ELEKTROINSTALATERSKI RADOVI</t>
  </si>
  <si>
    <t>Radove na rušenjima pojedinih dijelova stana izvesti pažljivo.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</si>
  <si>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U jediničnu cijenu uračunati sva pomoćna i osnovna sredstva, materijal i rad potreban za izvedbu radova, osiguranju mjera HTZ i transporta. Nuditi gotov proizvod sa uračunatim rezanjima, prilagođavanje površina gabaritima, spojnim spredstvima (ljepilo), masama za fugiranje i sl. Uračunati izradu i postavljanje sokla, kutnih letava oko otvora i na vertikalnim spojevima zida i sl. U cijenu uračunati fugiranje svih kuteva (spojeva) keramike, pripadajućim silikonom za fugiranje _x000D_Nuditi samo keramiku I klase, u boji, dezenu i načinu postavljanja (ravno-dijagonalno) te dimenzija pločica po odabiru investitora. Obračun po stvarnoj količini.</t>
  </si>
  <si>
    <t>Izrada nove instalacije vodovoda i kanalizacije u kupaonici i WC-u. Uključena promjena podnog i zidnog razvoda, novi kutni ventili (2 vodokotlića, veš mašina, kada i umivaonik), sav priključni i spojni materijal. Uključeno potrebno razbijanje sa iznošenjem šute i po potrebi pomicanje kanalizacijske cijevi odvodnje od WC-a. (dim. pod kupaonice je 4,0 m2, WC-a 2,4m2)</t>
  </si>
  <si>
    <t xml:space="preserve">Dobava i montaža tuš kade sa kabinom.
(invalidska, uključeni držači i stolica)
</t>
  </si>
  <si>
    <t>U pojedinim stavkama troškovnika navedeni su mogući tipovi proizvoda, odnosno proizvođača, što je samo preporuka projektanta kao pokazatelj nivoa kvalitete, funkcionalnosti, dizajna i slično.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</t>
  </si>
  <si>
    <t>- Rad obuhvaća osim opisanog u troškovniku, još i prijenose, prijevoz, dizanje, utovar i istovar materijala unutar gradilišta, pripremanje morta i betona, zaštićivanje konstrukcije od štetnih atmosferskih utjecaja, sve pomoćne radove kao: skupljanje rasutog materijala, održavanje čistoće gradilišta.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</si>
</sst>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</borders>
  <cellStyleXfs count="4">
    <xf numFmtId="0" fontId="0" fillId="0" borderId="0"/>
    <xf numFmtId="0" fontId="8" fillId="0" borderId="0"/>
    <xf numFmtId="0" fontId="11" fillId="0" borderId="0" applyProtection="0">
      <alignment horizontal="left" vertical="top"/>
    </xf>
    <xf numFmtId="0" fontId="9" fillId="0" borderId="0"/>
  </cellStyleXfs>
  <cellXfs count="120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0" fillId="2" borderId="0" xfId="0" applyFont="1" applyFill="1"/>
    <xf numFmtId="0" fontId="0" fillId="2" borderId="0" xfId="0" applyFill="1"/>
    <xf numFmtId="2" fontId="0" fillId="0" borderId="7" xfId="0" applyNumberFormat="1" applyFont="1" applyBorder="1" applyAlignment="1" applyProtection="1">
      <alignment horizontal="right"/>
      <protection locked="0"/>
    </xf>
    <xf numFmtId="2" fontId="0" fillId="0" borderId="7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Border="1" applyAlignment="1" applyProtection="1">
      <alignment horizontal="right" wrapText="1"/>
      <protection locked="0"/>
    </xf>
    <xf numFmtId="0" fontId="6" fillId="0" borderId="7" xfId="0" quotePrefix="1" applyFont="1" applyBorder="1" applyAlignment="1" applyProtection="1">
      <alignment horizontal="justify" vertical="justify" wrapText="1"/>
    </xf>
    <xf numFmtId="0" fontId="6" fillId="0" borderId="7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Protection="1"/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4" fontId="1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44" fontId="2" fillId="0" borderId="1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3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5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horizontal="center"/>
    </xf>
    <xf numFmtId="2" fontId="0" fillId="2" borderId="7" xfId="0" applyNumberFormat="1" applyFont="1" applyFill="1" applyBorder="1" applyAlignment="1" applyProtection="1">
      <alignment horizontal="right"/>
    </xf>
    <xf numFmtId="0" fontId="0" fillId="0" borderId="7" xfId="0" applyFont="1" applyBorder="1" applyAlignment="1" applyProtection="1">
      <alignment horizontal="right"/>
    </xf>
    <xf numFmtId="2" fontId="0" fillId="0" borderId="7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Protection="1"/>
    <xf numFmtId="4" fontId="0" fillId="2" borderId="7" xfId="0" applyNumberFormat="1" applyFont="1" applyFill="1" applyBorder="1" applyAlignment="1" applyProtection="1">
      <alignment horizontal="right"/>
    </xf>
    <xf numFmtId="0" fontId="10" fillId="0" borderId="7" xfId="0" applyFont="1" applyBorder="1" applyAlignment="1" applyProtection="1">
      <alignment vertical="top" wrapText="1"/>
    </xf>
    <xf numFmtId="0" fontId="0" fillId="3" borderId="8" xfId="0" applyFont="1" applyFill="1" applyBorder="1" applyAlignment="1" applyProtection="1">
      <alignment horizontal="right" vertical="top"/>
    </xf>
    <xf numFmtId="0" fontId="0" fillId="3" borderId="8" xfId="0" applyFont="1" applyFill="1" applyBorder="1" applyProtection="1"/>
    <xf numFmtId="164" fontId="0" fillId="3" borderId="8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Protection="1"/>
    <xf numFmtId="0" fontId="0" fillId="2" borderId="0" xfId="0" applyFont="1" applyFill="1" applyProtection="1"/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right" vertical="top"/>
    </xf>
    <xf numFmtId="0" fontId="0" fillId="3" borderId="7" xfId="0" applyFont="1" applyFill="1" applyBorder="1" applyProtection="1"/>
    <xf numFmtId="164" fontId="0" fillId="3" borderId="7" xfId="0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 vertical="top"/>
    </xf>
    <xf numFmtId="0" fontId="0" fillId="2" borderId="0" xfId="0" applyFont="1" applyFill="1" applyBorder="1" applyProtection="1"/>
    <xf numFmtId="164" fontId="0" fillId="2" borderId="0" xfId="0" applyNumberFormat="1" applyFont="1" applyFill="1" applyBorder="1" applyAlignment="1" applyProtection="1">
      <alignment horizontal="right"/>
    </xf>
    <xf numFmtId="0" fontId="10" fillId="0" borderId="7" xfId="0" applyFont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top" wrapText="1"/>
    </xf>
    <xf numFmtId="0" fontId="0" fillId="0" borderId="7" xfId="0" applyBorder="1" applyAlignment="1" applyProtection="1">
      <alignment horizontal="left" vertical="center"/>
    </xf>
    <xf numFmtId="16" fontId="0" fillId="0" borderId="7" xfId="0" applyNumberFormat="1" applyFont="1" applyBorder="1" applyAlignment="1" applyProtection="1">
      <alignment horizontal="center" vertical="top"/>
    </xf>
    <xf numFmtId="0" fontId="6" fillId="0" borderId="7" xfId="2" applyFont="1" applyBorder="1" applyAlignment="1" applyProtection="1">
      <alignment horizontal="justify" vertical="top" wrapText="1"/>
    </xf>
    <xf numFmtId="0" fontId="0" fillId="0" borderId="7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justify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164" fontId="0" fillId="0" borderId="3" xfId="0" applyNumberFormat="1" applyFont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164" fontId="0" fillId="3" borderId="3" xfId="0" applyNumberFormat="1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164" fontId="0" fillId="3" borderId="4" xfId="0" applyNumberFormat="1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5" fillId="0" borderId="0" xfId="0" applyFont="1" applyProtection="1"/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"/>
  <sheetViews>
    <sheetView showZeros="0" tabSelected="1" view="pageLayout" zoomScaleNormal="100" workbookViewId="0">
      <selection activeCell="E37" sqref="E37:G42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6"/>
      <c r="B1" s="16"/>
      <c r="C1" s="16"/>
      <c r="D1" s="16"/>
      <c r="E1" s="16"/>
      <c r="F1" s="16"/>
      <c r="G1" s="16"/>
      <c r="H1" s="16"/>
      <c r="I1" s="16"/>
      <c r="J1" s="17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7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7"/>
    </row>
    <row r="5" spans="1:10">
      <c r="A5" s="18"/>
      <c r="B5" s="18"/>
      <c r="C5" s="18"/>
      <c r="D5" s="18"/>
      <c r="E5" s="16"/>
      <c r="F5" s="16"/>
      <c r="G5" s="16"/>
      <c r="H5" s="16"/>
      <c r="I5" s="16"/>
      <c r="J5" s="17"/>
    </row>
    <row r="6" spans="1:10">
      <c r="A6" s="19" t="s">
        <v>0</v>
      </c>
      <c r="B6" s="19"/>
      <c r="C6" s="19"/>
      <c r="D6" s="19"/>
      <c r="E6" s="19"/>
      <c r="F6" s="16"/>
      <c r="G6" s="16"/>
      <c r="H6" s="16"/>
      <c r="I6" s="16"/>
      <c r="J6" s="17"/>
    </row>
    <row r="7" spans="1:10">
      <c r="A7" s="19" t="s">
        <v>75</v>
      </c>
      <c r="B7" s="19"/>
      <c r="C7" s="19"/>
      <c r="D7" s="19"/>
      <c r="E7" s="19"/>
      <c r="F7" s="16"/>
      <c r="G7" s="16"/>
      <c r="H7" s="16"/>
      <c r="I7" s="16"/>
      <c r="J7" s="17"/>
    </row>
    <row r="8" spans="1:10" ht="15" customHeight="1">
      <c r="A8" s="19"/>
      <c r="B8" s="19"/>
      <c r="C8" s="19"/>
      <c r="D8" s="19"/>
      <c r="E8" s="19"/>
      <c r="F8" s="16"/>
      <c r="G8" s="16"/>
      <c r="H8" s="16"/>
      <c r="I8" s="16"/>
      <c r="J8" s="17"/>
    </row>
    <row r="9" spans="1:10" ht="15" customHeight="1">
      <c r="A9" s="19" t="s">
        <v>78</v>
      </c>
      <c r="B9" s="19"/>
      <c r="C9" s="19"/>
      <c r="D9" s="19"/>
      <c r="E9" s="19"/>
      <c r="F9" s="16"/>
      <c r="G9" s="16"/>
      <c r="H9" s="16"/>
      <c r="I9" s="16"/>
      <c r="J9" s="17"/>
    </row>
    <row r="10" spans="1:10">
      <c r="A10" s="18" t="s">
        <v>53</v>
      </c>
      <c r="B10" s="18"/>
      <c r="C10" s="18"/>
      <c r="D10" s="18"/>
      <c r="E10" s="18"/>
      <c r="F10" s="16"/>
      <c r="G10" s="16"/>
      <c r="H10" s="16"/>
      <c r="I10" s="16"/>
      <c r="J10" s="17"/>
    </row>
    <row r="11" spans="1:10">
      <c r="A11" s="16"/>
      <c r="B11" s="16"/>
      <c r="C11" s="16"/>
      <c r="D11" s="16"/>
      <c r="E11" s="16"/>
      <c r="F11" s="16"/>
      <c r="G11" s="16"/>
      <c r="H11" s="16"/>
      <c r="I11" s="16"/>
      <c r="J11" s="17"/>
    </row>
    <row r="12" spans="1:10">
      <c r="A12" s="16"/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36" customHeight="1">
      <c r="A13" s="16"/>
      <c r="B13" s="20" t="s">
        <v>135</v>
      </c>
      <c r="C13" s="20"/>
      <c r="D13" s="20"/>
      <c r="E13" s="20"/>
      <c r="F13" s="20"/>
      <c r="G13" s="20"/>
      <c r="H13" s="20"/>
      <c r="I13" s="20"/>
      <c r="J13" s="17"/>
    </row>
    <row r="14" spans="1:10" ht="15" customHeight="1">
      <c r="A14" s="16"/>
      <c r="B14" s="21"/>
      <c r="C14" s="21"/>
      <c r="D14" s="21"/>
      <c r="E14" s="21"/>
      <c r="F14" s="21"/>
      <c r="G14" s="21"/>
      <c r="H14" s="21"/>
      <c r="I14" s="21"/>
      <c r="J14" s="17"/>
    </row>
    <row r="15" spans="1:10" ht="15" customHeight="1">
      <c r="A15" s="22"/>
      <c r="B15" s="22"/>
      <c r="C15" s="22"/>
      <c r="D15" s="16"/>
      <c r="E15" s="16"/>
      <c r="F15" s="16"/>
      <c r="G15" s="16"/>
      <c r="H15" s="16"/>
      <c r="I15" s="16"/>
      <c r="J15" s="17"/>
    </row>
    <row r="16" spans="1:10">
      <c r="A16" s="23" t="s">
        <v>76</v>
      </c>
      <c r="B16" s="23"/>
      <c r="C16" s="23"/>
      <c r="D16" s="16"/>
      <c r="E16" s="24" t="s">
        <v>77</v>
      </c>
      <c r="F16" s="24"/>
      <c r="G16" s="24"/>
      <c r="H16" s="24"/>
      <c r="I16" s="24"/>
      <c r="J16" s="24"/>
    </row>
    <row r="17" spans="1:10" ht="5.25" customHeight="1">
      <c r="A17" s="22"/>
      <c r="B17" s="22"/>
      <c r="C17" s="22"/>
      <c r="D17" s="16"/>
      <c r="E17" s="25"/>
      <c r="F17" s="25"/>
      <c r="G17" s="25"/>
      <c r="H17" s="25"/>
      <c r="I17" s="25"/>
      <c r="J17" s="26"/>
    </row>
    <row r="18" spans="1:10">
      <c r="A18" s="23" t="s">
        <v>2</v>
      </c>
      <c r="B18" s="23"/>
      <c r="C18" s="23"/>
      <c r="D18" s="16"/>
      <c r="E18" s="24">
        <v>95131524528</v>
      </c>
      <c r="F18" s="24"/>
      <c r="G18" s="24"/>
      <c r="H18" s="24"/>
      <c r="I18" s="24"/>
      <c r="J18" s="24"/>
    </row>
    <row r="19" spans="1:10">
      <c r="A19" s="22"/>
      <c r="B19" s="22"/>
      <c r="C19" s="22"/>
      <c r="D19" s="16"/>
      <c r="E19" s="25"/>
      <c r="F19" s="25"/>
      <c r="G19" s="25"/>
      <c r="H19" s="25"/>
      <c r="I19" s="25"/>
      <c r="J19" s="26"/>
    </row>
    <row r="20" spans="1:10">
      <c r="A20" s="23" t="s">
        <v>1</v>
      </c>
      <c r="B20" s="23"/>
      <c r="C20" s="23"/>
      <c r="D20" s="16"/>
      <c r="E20" s="24" t="s">
        <v>130</v>
      </c>
      <c r="F20" s="24"/>
      <c r="G20" s="24"/>
      <c r="H20" s="24"/>
      <c r="I20" s="24"/>
      <c r="J20" s="24"/>
    </row>
    <row r="21" spans="1:10" ht="5.25" customHeight="1">
      <c r="A21" s="22"/>
      <c r="B21" s="22"/>
      <c r="C21" s="22"/>
      <c r="D21" s="16"/>
      <c r="E21" s="25"/>
      <c r="F21" s="25"/>
      <c r="G21" s="25"/>
      <c r="H21" s="25"/>
      <c r="I21" s="25"/>
      <c r="J21" s="26"/>
    </row>
    <row r="22" spans="1:10" ht="15" customHeight="1">
      <c r="A22" s="23" t="s">
        <v>3</v>
      </c>
      <c r="B22" s="23"/>
      <c r="C22" s="23"/>
      <c r="D22" s="16"/>
      <c r="E22" s="24" t="s">
        <v>101</v>
      </c>
      <c r="F22" s="24"/>
      <c r="G22" s="24"/>
      <c r="H22" s="24"/>
      <c r="I22" s="24"/>
      <c r="J22" s="24"/>
    </row>
    <row r="23" spans="1:10" ht="5.25" customHeight="1">
      <c r="A23" s="22"/>
      <c r="B23" s="22"/>
      <c r="C23" s="22"/>
      <c r="D23" s="16"/>
      <c r="E23" s="25"/>
      <c r="F23" s="25"/>
      <c r="G23" s="25"/>
      <c r="H23" s="25"/>
      <c r="I23" s="25"/>
      <c r="J23" s="26"/>
    </row>
    <row r="24" spans="1:10">
      <c r="A24" s="23" t="s">
        <v>4</v>
      </c>
      <c r="B24" s="23"/>
      <c r="C24" s="23"/>
      <c r="D24" s="16"/>
      <c r="E24" s="24" t="s">
        <v>102</v>
      </c>
      <c r="F24" s="24"/>
      <c r="G24" s="24"/>
      <c r="H24" s="24"/>
      <c r="I24" s="24"/>
      <c r="J24" s="24"/>
    </row>
    <row r="25" spans="1:10" ht="5.25" customHeight="1">
      <c r="A25" s="22"/>
      <c r="B25" s="22"/>
      <c r="C25" s="22"/>
      <c r="D25" s="16"/>
      <c r="E25" s="25"/>
      <c r="F25" s="25"/>
      <c r="G25" s="25"/>
      <c r="H25" s="25"/>
      <c r="I25" s="25"/>
      <c r="J25" s="26"/>
    </row>
    <row r="26" spans="1:10">
      <c r="A26" s="23" t="s">
        <v>129</v>
      </c>
      <c r="B26" s="23"/>
      <c r="C26" s="23"/>
      <c r="D26" s="16"/>
      <c r="E26" s="27" t="s">
        <v>128</v>
      </c>
      <c r="F26" s="27"/>
      <c r="G26" s="27"/>
      <c r="H26" s="27"/>
      <c r="I26" s="27"/>
      <c r="J26" s="27"/>
    </row>
    <row r="27" spans="1:10" ht="5.25" customHeight="1">
      <c r="A27" s="22"/>
      <c r="B27" s="22"/>
      <c r="C27" s="22"/>
      <c r="D27" s="16"/>
      <c r="E27" s="25"/>
      <c r="F27" s="25"/>
      <c r="G27" s="25"/>
      <c r="H27" s="25"/>
      <c r="I27" s="25"/>
      <c r="J27" s="26"/>
    </row>
    <row r="28" spans="1:10">
      <c r="A28" s="23" t="s">
        <v>5</v>
      </c>
      <c r="B28" s="23"/>
      <c r="C28" s="23"/>
      <c r="D28" s="16"/>
      <c r="E28" s="24" t="s">
        <v>132</v>
      </c>
      <c r="F28" s="24"/>
      <c r="G28" s="24"/>
      <c r="H28" s="24"/>
      <c r="I28" s="24"/>
      <c r="J28" s="24"/>
    </row>
    <row r="29" spans="1:10" ht="5.25" customHeight="1">
      <c r="A29" s="22"/>
      <c r="B29" s="22"/>
      <c r="C29" s="22"/>
      <c r="D29" s="16"/>
      <c r="E29" s="25"/>
      <c r="F29" s="25"/>
      <c r="G29" s="25"/>
      <c r="H29" s="25"/>
      <c r="I29" s="25"/>
      <c r="J29" s="26"/>
    </row>
    <row r="30" spans="1:10">
      <c r="A30" s="23" t="s">
        <v>131</v>
      </c>
      <c r="B30" s="23"/>
      <c r="C30" s="23"/>
      <c r="D30" s="16"/>
      <c r="E30" s="24" t="s">
        <v>133</v>
      </c>
      <c r="F30" s="24"/>
      <c r="G30" s="24"/>
      <c r="H30" s="24"/>
      <c r="I30" s="24"/>
      <c r="J30" s="24"/>
    </row>
    <row r="31" spans="1:10" ht="5.25" customHeight="1">
      <c r="A31" s="22"/>
      <c r="B31" s="22"/>
      <c r="C31" s="22"/>
      <c r="D31" s="16"/>
      <c r="E31" s="25"/>
      <c r="F31" s="25"/>
      <c r="G31" s="25"/>
      <c r="H31" s="25"/>
      <c r="I31" s="25"/>
      <c r="J31" s="26"/>
    </row>
    <row r="32" spans="1:10">
      <c r="A32" s="23" t="s">
        <v>6</v>
      </c>
      <c r="B32" s="23"/>
      <c r="C32" s="23"/>
      <c r="D32" s="16"/>
      <c r="E32" s="24" t="s">
        <v>134</v>
      </c>
      <c r="F32" s="24"/>
      <c r="G32" s="24"/>
      <c r="H32" s="24"/>
      <c r="I32" s="24"/>
      <c r="J32" s="24"/>
    </row>
    <row r="33" spans="1:10" ht="5.25" customHeight="1">
      <c r="A33" s="22"/>
      <c r="B33" s="22"/>
      <c r="C33" s="22"/>
      <c r="D33" s="16"/>
      <c r="E33" s="25"/>
      <c r="F33" s="25"/>
      <c r="G33" s="25"/>
      <c r="H33" s="25"/>
      <c r="I33" s="25"/>
      <c r="J33" s="26"/>
    </row>
    <row r="34" spans="1:10">
      <c r="A34" s="23" t="s">
        <v>7</v>
      </c>
      <c r="B34" s="23"/>
      <c r="C34" s="23"/>
      <c r="D34" s="16"/>
      <c r="E34" s="24" t="s">
        <v>100</v>
      </c>
      <c r="F34" s="24"/>
      <c r="G34" s="24"/>
      <c r="H34" s="24"/>
      <c r="I34" s="24"/>
      <c r="J34" s="24"/>
    </row>
    <row r="35" spans="1:10">
      <c r="A35" s="22"/>
      <c r="B35" s="22"/>
      <c r="C35" s="22"/>
      <c r="D35" s="16"/>
      <c r="E35" s="25"/>
      <c r="F35" s="25"/>
      <c r="G35" s="25"/>
      <c r="H35" s="25"/>
      <c r="I35" s="25"/>
      <c r="J35" s="25"/>
    </row>
    <row r="36" spans="1:10">
      <c r="A36" s="22"/>
      <c r="B36" s="22"/>
      <c r="C36" s="22"/>
      <c r="D36" s="16"/>
      <c r="E36" s="25"/>
      <c r="F36" s="25"/>
      <c r="G36" s="25"/>
      <c r="H36" s="25"/>
      <c r="I36" s="25"/>
      <c r="J36" s="25"/>
    </row>
    <row r="37" spans="1:10" ht="15" customHeight="1">
      <c r="A37" s="22"/>
      <c r="B37" s="22"/>
      <c r="C37" s="22"/>
      <c r="D37" s="16"/>
      <c r="E37" s="12"/>
      <c r="F37" s="12"/>
      <c r="G37" s="12"/>
      <c r="H37" s="25"/>
      <c r="I37" s="25"/>
      <c r="J37" s="26"/>
    </row>
    <row r="38" spans="1:10" ht="15" customHeight="1">
      <c r="A38" s="23" t="s">
        <v>8</v>
      </c>
      <c r="B38" s="23"/>
      <c r="C38" s="23"/>
      <c r="D38" s="28"/>
      <c r="E38" s="13"/>
      <c r="F38" s="13"/>
      <c r="G38" s="13"/>
      <c r="H38" s="29"/>
      <c r="I38" s="29"/>
      <c r="J38" s="29"/>
    </row>
    <row r="39" spans="1:10" ht="15" customHeight="1">
      <c r="A39" s="22"/>
      <c r="B39" s="22"/>
      <c r="C39" s="22"/>
      <c r="D39" s="28"/>
      <c r="E39" s="12"/>
      <c r="F39" s="12"/>
      <c r="G39" s="12"/>
      <c r="H39" s="29"/>
      <c r="I39" s="29"/>
      <c r="J39" s="29"/>
    </row>
    <row r="40" spans="1:10" ht="15" customHeight="1">
      <c r="A40" s="23" t="s">
        <v>36</v>
      </c>
      <c r="B40" s="23"/>
      <c r="C40" s="23"/>
      <c r="D40" s="28"/>
      <c r="E40" s="13"/>
      <c r="F40" s="13"/>
      <c r="G40" s="13"/>
      <c r="H40" s="29"/>
      <c r="I40" s="29"/>
      <c r="J40" s="29"/>
    </row>
    <row r="41" spans="1:10" ht="15" customHeight="1">
      <c r="A41" s="30"/>
      <c r="B41" s="30"/>
      <c r="C41" s="30"/>
      <c r="D41" s="31"/>
      <c r="E41" s="12"/>
      <c r="F41" s="12"/>
      <c r="G41" s="12"/>
      <c r="H41" s="32"/>
      <c r="I41" s="32"/>
      <c r="J41" s="33"/>
    </row>
    <row r="42" spans="1:10">
      <c r="A42" s="30"/>
      <c r="B42" s="30"/>
      <c r="C42" s="22" t="s">
        <v>2</v>
      </c>
      <c r="D42" s="31"/>
      <c r="E42" s="13"/>
      <c r="F42" s="13"/>
      <c r="G42" s="13"/>
      <c r="H42" s="32"/>
      <c r="I42" s="32"/>
      <c r="J42" s="33"/>
    </row>
    <row r="43" spans="1:10" ht="15" customHeight="1">
      <c r="A43" s="30"/>
      <c r="B43" s="30"/>
      <c r="C43" s="30"/>
      <c r="D43" s="31"/>
      <c r="E43" s="12"/>
      <c r="F43" s="12"/>
      <c r="G43" s="12"/>
      <c r="H43" s="32"/>
      <c r="I43" s="32"/>
      <c r="J43" s="33"/>
    </row>
    <row r="44" spans="1:10" ht="15" customHeight="1">
      <c r="A44" s="23" t="s">
        <v>9</v>
      </c>
      <c r="B44" s="23"/>
      <c r="C44" s="23"/>
      <c r="D44" s="31"/>
      <c r="E44" s="13"/>
      <c r="F44" s="13"/>
      <c r="G44" s="13"/>
      <c r="H44" s="32"/>
      <c r="I44" s="32"/>
      <c r="J44" s="33"/>
    </row>
    <row r="45" spans="1:10" ht="15" customHeight="1">
      <c r="A45" s="34"/>
      <c r="B45" s="34"/>
      <c r="C45" s="34"/>
      <c r="D45" s="31"/>
      <c r="E45" s="14"/>
      <c r="F45" s="14"/>
      <c r="G45" s="14"/>
      <c r="H45" s="32"/>
      <c r="I45" s="32"/>
      <c r="J45" s="33"/>
    </row>
    <row r="46" spans="1:10" ht="15" customHeight="1">
      <c r="A46" s="35" t="s">
        <v>10</v>
      </c>
      <c r="B46" s="35"/>
      <c r="C46" s="35"/>
      <c r="D46" s="31"/>
      <c r="E46" s="15"/>
      <c r="F46" s="15"/>
      <c r="G46" s="15"/>
      <c r="H46" s="32"/>
      <c r="I46" s="32"/>
      <c r="J46" s="33"/>
    </row>
    <row r="47" spans="1:10" ht="15" customHeight="1">
      <c r="A47" s="34"/>
      <c r="B47" s="34"/>
      <c r="C47" s="34"/>
      <c r="D47" s="31"/>
      <c r="E47" s="15"/>
      <c r="F47" s="15"/>
      <c r="G47" s="15"/>
      <c r="H47" s="32"/>
      <c r="I47" s="32"/>
      <c r="J47" s="33"/>
    </row>
    <row r="48" spans="1:10" ht="15" customHeight="1">
      <c r="A48" s="34"/>
      <c r="B48" s="34"/>
      <c r="C48" s="34"/>
      <c r="D48" s="31"/>
      <c r="E48" s="15"/>
      <c r="F48" s="15"/>
      <c r="G48" s="15"/>
      <c r="H48" s="32"/>
      <c r="I48" s="32"/>
      <c r="J48" s="33"/>
    </row>
    <row r="49" spans="1:10" ht="18.75" customHeight="1">
      <c r="A49" s="35" t="s">
        <v>26</v>
      </c>
      <c r="B49" s="35"/>
      <c r="C49" s="35"/>
      <c r="D49" s="31"/>
      <c r="E49" s="36">
        <f>Troškovnik!F88</f>
        <v>0</v>
      </c>
      <c r="F49" s="36"/>
      <c r="G49" s="36"/>
      <c r="H49" s="32"/>
      <c r="I49" s="32"/>
      <c r="J49" s="33"/>
    </row>
    <row r="50" spans="1:10" ht="15" customHeight="1">
      <c r="A50" s="34"/>
      <c r="B50" s="34"/>
      <c r="C50" s="34"/>
      <c r="D50" s="31"/>
      <c r="E50" s="37"/>
      <c r="F50" s="37"/>
      <c r="G50" s="37"/>
      <c r="H50" s="32"/>
      <c r="I50" s="32"/>
      <c r="J50" s="33"/>
    </row>
    <row r="51" spans="1:10" ht="18.75" customHeight="1">
      <c r="A51" s="35" t="s">
        <v>11</v>
      </c>
      <c r="B51" s="35"/>
      <c r="C51" s="35"/>
      <c r="D51" s="38"/>
      <c r="E51" s="39">
        <f>Troškovnik!F90</f>
        <v>0</v>
      </c>
      <c r="F51" s="39"/>
      <c r="G51" s="39"/>
      <c r="H51" s="37"/>
      <c r="I51" s="37"/>
      <c r="J51" s="40"/>
    </row>
    <row r="52" spans="1:10" ht="15" customHeight="1">
      <c r="A52" s="34"/>
      <c r="B52" s="34"/>
      <c r="C52" s="34"/>
      <c r="D52" s="38"/>
      <c r="E52" s="37"/>
      <c r="F52" s="37"/>
      <c r="G52" s="37"/>
      <c r="H52" s="37"/>
      <c r="I52" s="37"/>
      <c r="J52" s="40"/>
    </row>
    <row r="53" spans="1:10" ht="15" customHeight="1">
      <c r="A53" s="41"/>
      <c r="B53" s="41"/>
      <c r="C53" s="41"/>
      <c r="D53" s="41"/>
      <c r="E53" s="42" t="s">
        <v>79</v>
      </c>
      <c r="F53" s="42"/>
      <c r="G53" s="42"/>
      <c r="H53" s="41"/>
      <c r="I53" s="41"/>
      <c r="J53" s="41"/>
    </row>
    <row r="54" spans="1:10" ht="15" customHeight="1"/>
    <row r="56" spans="1:10" ht="15" customHeight="1"/>
    <row r="58" spans="1:10" ht="15" customHeight="1"/>
    <row r="60" spans="1:10" ht="15" customHeight="1"/>
    <row r="63" spans="1:10" ht="15" customHeight="1"/>
  </sheetData>
  <sheetProtection password="CB24" sheet="1" objects="1" scenarios="1" selectLockedCells="1"/>
  <mergeCells count="40">
    <mergeCell ref="A44:C44"/>
    <mergeCell ref="E26:J26"/>
    <mergeCell ref="A28:C28"/>
    <mergeCell ref="E28:J28"/>
    <mergeCell ref="A32:C32"/>
    <mergeCell ref="E45:G48"/>
    <mergeCell ref="E53:G53"/>
    <mergeCell ref="A46:C46"/>
    <mergeCell ref="A49:C49"/>
    <mergeCell ref="E49:G49"/>
    <mergeCell ref="A51:C51"/>
    <mergeCell ref="E51:G51"/>
    <mergeCell ref="E43:G44"/>
    <mergeCell ref="A5:D5"/>
    <mergeCell ref="A6:E6"/>
    <mergeCell ref="A18:C18"/>
    <mergeCell ref="E18:J18"/>
    <mergeCell ref="A10:E10"/>
    <mergeCell ref="B13:I13"/>
    <mergeCell ref="A16:C16"/>
    <mergeCell ref="E16:J16"/>
    <mergeCell ref="A20:C20"/>
    <mergeCell ref="E20:J20"/>
    <mergeCell ref="A26:C26"/>
    <mergeCell ref="E32:J32"/>
    <mergeCell ref="A22:C22"/>
    <mergeCell ref="A7:E8"/>
    <mergeCell ref="A9:E9"/>
    <mergeCell ref="E22:J22"/>
    <mergeCell ref="A24:C24"/>
    <mergeCell ref="E24:J24"/>
    <mergeCell ref="E41:G42"/>
    <mergeCell ref="A34:C34"/>
    <mergeCell ref="E34:J34"/>
    <mergeCell ref="E37:G38"/>
    <mergeCell ref="E39:G40"/>
    <mergeCell ref="A30:C30"/>
    <mergeCell ref="E30:J30"/>
    <mergeCell ref="A40:C40"/>
    <mergeCell ref="A38:C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zoomScaleNormal="100" workbookViewId="0">
      <selection activeCell="A7" sqref="A8:K8"/>
    </sheetView>
  </sheetViews>
  <sheetFormatPr defaultRowHeight="15"/>
  <cols>
    <col min="1" max="1" width="3.5703125" customWidth="1"/>
    <col min="2" max="2" width="1" customWidth="1"/>
    <col min="3" max="3" width="44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11.42578125" customWidth="1"/>
    <col min="10" max="10" width="1" customWidth="1"/>
    <col min="11" max="11" width="8.5703125" customWidth="1"/>
  </cols>
  <sheetData>
    <row r="1" spans="1:11" ht="11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4" customFormat="1" ht="30" customHeight="1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0" customHeight="1">
      <c r="A5" s="45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9.25" customHeight="1">
      <c r="A7" s="45" t="s">
        <v>40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>
      <c r="A8" s="45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0" customHeight="1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30" customHeight="1">
      <c r="A10" s="45" t="s">
        <v>38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>
      <c r="A11" s="45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30" customHeight="1">
      <c r="A12" s="45" t="s">
        <v>45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48.75" customHeight="1">
      <c r="A13" s="45" t="s">
        <v>144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0" customHeight="1">
      <c r="A14" s="45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1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>
      <c r="A16" s="47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7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30" customHeight="1">
      <c r="A18" s="45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A20" s="45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>
      <c r="A21" s="48"/>
      <c r="B21" s="48"/>
      <c r="C21" s="45" t="s">
        <v>31</v>
      </c>
      <c r="D21" s="24"/>
      <c r="E21" s="24"/>
      <c r="F21" s="24"/>
      <c r="G21" s="24"/>
      <c r="H21" s="24"/>
      <c r="I21" s="24"/>
      <c r="J21" s="24"/>
      <c r="K21" s="24"/>
    </row>
    <row r="22" spans="1:11" ht="30" customHeight="1">
      <c r="A22" s="25"/>
      <c r="B22" s="25"/>
      <c r="C22" s="45" t="s">
        <v>32</v>
      </c>
      <c r="D22" s="24"/>
      <c r="E22" s="24"/>
      <c r="F22" s="24"/>
      <c r="G22" s="24"/>
      <c r="H22" s="24"/>
      <c r="I22" s="24"/>
      <c r="J22" s="24"/>
      <c r="K22" s="24"/>
    </row>
    <row r="23" spans="1:11">
      <c r="A23" s="25"/>
      <c r="B23" s="25"/>
      <c r="C23" s="45" t="s">
        <v>33</v>
      </c>
      <c r="D23" s="24"/>
      <c r="E23" s="24"/>
      <c r="F23" s="24"/>
      <c r="G23" s="24"/>
      <c r="H23" s="24"/>
      <c r="I23" s="24"/>
      <c r="J23" s="24"/>
      <c r="K23" s="24"/>
    </row>
    <row r="24" spans="1:11" ht="30" customHeight="1">
      <c r="A24" s="25"/>
      <c r="B24" s="25"/>
      <c r="C24" s="45" t="s">
        <v>34</v>
      </c>
      <c r="D24" s="24"/>
      <c r="E24" s="24"/>
      <c r="F24" s="24"/>
      <c r="G24" s="24"/>
      <c r="H24" s="24"/>
      <c r="I24" s="24"/>
      <c r="J24" s="24"/>
      <c r="K24" s="24"/>
    </row>
    <row r="25" spans="1:11" ht="11.25" customHeight="1">
      <c r="A25" s="25"/>
      <c r="B25" s="25"/>
      <c r="C25" s="25"/>
      <c r="D25" s="25"/>
      <c r="E25" s="12"/>
      <c r="F25" s="12"/>
      <c r="G25" s="12"/>
      <c r="H25" s="12"/>
      <c r="I25" s="12"/>
      <c r="J25" s="12"/>
      <c r="K25" s="25"/>
    </row>
    <row r="26" spans="1:11">
      <c r="A26" s="25"/>
      <c r="B26" s="25"/>
      <c r="C26" s="22" t="s">
        <v>35</v>
      </c>
      <c r="D26" s="25"/>
      <c r="E26" s="13"/>
      <c r="F26" s="13"/>
      <c r="G26" s="13"/>
      <c r="H26" s="13"/>
      <c r="I26" s="13"/>
      <c r="J26" s="13"/>
      <c r="K26" s="25"/>
    </row>
    <row r="27" spans="1:11" ht="15" customHeight="1">
      <c r="A27" s="25"/>
      <c r="B27" s="25"/>
      <c r="C27" s="25"/>
      <c r="D27" s="25"/>
      <c r="E27" s="12"/>
      <c r="F27" s="12"/>
      <c r="G27" s="12"/>
      <c r="H27" s="12"/>
      <c r="I27" s="12"/>
      <c r="J27" s="12"/>
      <c r="K27" s="25"/>
    </row>
    <row r="28" spans="1:11">
      <c r="A28" s="25"/>
      <c r="B28" s="25"/>
      <c r="C28" s="22" t="s">
        <v>8</v>
      </c>
      <c r="D28" s="48"/>
      <c r="E28" s="13"/>
      <c r="F28" s="13"/>
      <c r="G28" s="13"/>
      <c r="H28" s="13"/>
      <c r="I28" s="13"/>
      <c r="J28" s="13"/>
      <c r="K28" s="25"/>
    </row>
    <row r="29" spans="1:11">
      <c r="A29" s="25"/>
      <c r="B29" s="25"/>
      <c r="C29" s="30"/>
      <c r="D29" s="30"/>
      <c r="E29" s="12"/>
      <c r="F29" s="12"/>
      <c r="G29" s="12"/>
      <c r="H29" s="12"/>
      <c r="I29" s="12"/>
      <c r="J29" s="12"/>
      <c r="K29" s="25"/>
    </row>
    <row r="30" spans="1:11">
      <c r="A30" s="25"/>
      <c r="B30" s="25"/>
      <c r="C30" s="22" t="s">
        <v>36</v>
      </c>
      <c r="D30" s="30"/>
      <c r="E30" s="13"/>
      <c r="F30" s="13"/>
      <c r="G30" s="13"/>
      <c r="H30" s="13"/>
      <c r="I30" s="13"/>
      <c r="J30" s="13"/>
      <c r="K30" s="25"/>
    </row>
    <row r="31" spans="1:11">
      <c r="A31" s="25"/>
      <c r="B31" s="25"/>
      <c r="C31" s="30"/>
      <c r="D31" s="30"/>
      <c r="E31" s="12"/>
      <c r="F31" s="12"/>
      <c r="G31" s="12"/>
      <c r="H31" s="12"/>
      <c r="I31" s="12"/>
      <c r="J31" s="12"/>
      <c r="K31" s="25"/>
    </row>
    <row r="32" spans="1:11">
      <c r="A32" s="25"/>
      <c r="B32" s="25"/>
      <c r="C32" s="22" t="s">
        <v>2</v>
      </c>
      <c r="D32" s="30"/>
      <c r="E32" s="13"/>
      <c r="F32" s="13"/>
      <c r="G32" s="13"/>
      <c r="H32" s="13"/>
      <c r="I32" s="13"/>
      <c r="J32" s="13"/>
      <c r="K32" s="25"/>
    </row>
    <row r="33" spans="1:11" ht="15" customHeight="1">
      <c r="A33" s="25"/>
      <c r="B33" s="25"/>
      <c r="C33" s="30"/>
      <c r="D33" s="30"/>
      <c r="E33" s="12"/>
      <c r="F33" s="12"/>
      <c r="G33" s="12"/>
      <c r="H33" s="12"/>
      <c r="I33" s="12"/>
      <c r="J33" s="12"/>
      <c r="K33" s="25"/>
    </row>
    <row r="34" spans="1:11">
      <c r="A34" s="25"/>
      <c r="B34" s="25"/>
      <c r="C34" s="22" t="s">
        <v>9</v>
      </c>
      <c r="D34" s="48"/>
      <c r="E34" s="13"/>
      <c r="F34" s="13"/>
      <c r="G34" s="13"/>
      <c r="H34" s="13"/>
      <c r="I34" s="13"/>
      <c r="J34" s="13"/>
      <c r="K34" s="25"/>
    </row>
    <row r="35" spans="1:11" ht="15" customHeight="1">
      <c r="A35" s="25"/>
      <c r="B35" s="25"/>
      <c r="C35" s="34"/>
      <c r="D35" s="34"/>
      <c r="E35" s="14"/>
      <c r="F35" s="14"/>
      <c r="G35" s="14"/>
      <c r="H35" s="14"/>
      <c r="I35" s="14"/>
      <c r="J35" s="14"/>
      <c r="K35" s="25"/>
    </row>
    <row r="36" spans="1:11">
      <c r="A36" s="25"/>
      <c r="B36" s="25"/>
      <c r="C36" s="34" t="s">
        <v>10</v>
      </c>
      <c r="D36" s="38"/>
      <c r="E36" s="15"/>
      <c r="F36" s="15"/>
      <c r="G36" s="15"/>
      <c r="H36" s="15"/>
      <c r="I36" s="15"/>
      <c r="J36" s="15"/>
      <c r="K36" s="25"/>
    </row>
    <row r="37" spans="1:11">
      <c r="A37" s="25"/>
      <c r="B37" s="25"/>
      <c r="C37" s="22"/>
      <c r="D37" s="25"/>
      <c r="E37" s="15"/>
      <c r="F37" s="15"/>
      <c r="G37" s="15"/>
      <c r="H37" s="15"/>
      <c r="I37" s="15"/>
      <c r="J37" s="15"/>
      <c r="K37" s="25"/>
    </row>
    <row r="38" spans="1:11">
      <c r="A38" s="25"/>
      <c r="B38" s="25"/>
      <c r="C38" s="22"/>
      <c r="D38" s="25"/>
      <c r="E38" s="15"/>
      <c r="F38" s="15"/>
      <c r="G38" s="15"/>
      <c r="H38" s="15"/>
      <c r="I38" s="15"/>
      <c r="J38" s="15"/>
      <c r="K38" s="25"/>
    </row>
    <row r="39" spans="1:11">
      <c r="A39" s="25"/>
      <c r="B39" s="25"/>
      <c r="C39" s="25"/>
      <c r="D39" s="25"/>
      <c r="E39" s="15"/>
      <c r="F39" s="15"/>
      <c r="G39" s="15"/>
      <c r="H39" s="15"/>
      <c r="I39" s="15"/>
      <c r="J39" s="15"/>
      <c r="K39" s="25"/>
    </row>
    <row r="40" spans="1:1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</sheetData>
  <sheetProtection password="CB24" sheet="1" objects="1" scenarios="1" selectLockedCell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Roman,Uobičajeno"&amp;9Lokacija: Jastrebarsko,
Ulica Zrinskih Frankopana 2
&amp;C&amp;"Times New Roman,Uobičajeno"&amp;9TROŠKOVNIK
prilagodba obiteljske kuće&amp;R&amp;"Times New Roman,Uobičajeno"&amp;9         Površina stana: 99,40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K92"/>
  <sheetViews>
    <sheetView showGridLines="0" showZeros="0" view="pageLayout" zoomScaleNormal="110" zoomScaleSheetLayoutView="100" workbookViewId="0">
      <selection activeCell="A7" sqref="A8:K8"/>
    </sheetView>
  </sheetViews>
  <sheetFormatPr defaultRowHeight="15"/>
  <cols>
    <col min="1" max="1" width="5.5703125" style="2" customWidth="1"/>
    <col min="2" max="2" width="1" customWidth="1"/>
    <col min="3" max="3" width="43.5703125" customWidth="1"/>
    <col min="4" max="4" width="1.28515625" customWidth="1"/>
    <col min="5" max="5" width="8.28515625" style="2" customWidth="1"/>
    <col min="6" max="6" width="1" style="2" customWidth="1"/>
    <col min="7" max="7" width="6.5703125" style="5" customWidth="1"/>
    <col min="8" max="8" width="1" hidden="1" customWidth="1"/>
    <col min="9" max="9" width="9.140625" style="2" customWidth="1"/>
    <col min="10" max="10" width="0.140625" style="2" customWidth="1"/>
    <col min="11" max="11" width="9.28515625" style="2" customWidth="1"/>
  </cols>
  <sheetData>
    <row r="1" spans="1:1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75" customHeight="1">
      <c r="A4" s="51" t="s">
        <v>14</v>
      </c>
      <c r="B4" s="51"/>
      <c r="C4" s="52" t="s">
        <v>139</v>
      </c>
      <c r="D4" s="52"/>
      <c r="E4" s="52"/>
      <c r="F4" s="52"/>
      <c r="G4" s="52"/>
      <c r="H4" s="52"/>
      <c r="I4" s="52"/>
      <c r="J4" s="52"/>
      <c r="K4" s="52"/>
    </row>
    <row r="5" spans="1:11" ht="15" customHeight="1">
      <c r="A5" s="53" t="s">
        <v>19</v>
      </c>
      <c r="B5" s="54"/>
      <c r="C5" s="55" t="s">
        <v>12</v>
      </c>
      <c r="D5" s="54"/>
      <c r="E5" s="56" t="s">
        <v>22</v>
      </c>
      <c r="F5" s="54"/>
      <c r="G5" s="55" t="s">
        <v>13</v>
      </c>
      <c r="H5" s="54"/>
      <c r="I5" s="56" t="s">
        <v>23</v>
      </c>
      <c r="J5" s="54"/>
      <c r="K5" s="56" t="s">
        <v>21</v>
      </c>
    </row>
    <row r="6" spans="1:11">
      <c r="A6" s="57"/>
      <c r="B6" s="58"/>
      <c r="C6" s="59"/>
      <c r="D6" s="58"/>
      <c r="E6" s="59"/>
      <c r="F6" s="58"/>
      <c r="G6" s="59"/>
      <c r="H6" s="58"/>
      <c r="I6" s="59"/>
      <c r="J6" s="58"/>
      <c r="K6" s="59"/>
    </row>
    <row r="7" spans="1:11" ht="60">
      <c r="A7" s="60" t="s">
        <v>15</v>
      </c>
      <c r="B7" s="60"/>
      <c r="C7" s="61" t="s">
        <v>81</v>
      </c>
      <c r="D7" s="62"/>
      <c r="E7" s="62" t="s">
        <v>80</v>
      </c>
      <c r="F7" s="62"/>
      <c r="G7" s="63">
        <v>1</v>
      </c>
      <c r="H7" s="64"/>
      <c r="I7" s="7"/>
      <c r="J7" s="65"/>
      <c r="K7" s="66">
        <f>G7*I7</f>
        <v>0</v>
      </c>
    </row>
    <row r="8" spans="1:11" ht="45">
      <c r="A8" s="60" t="s">
        <v>16</v>
      </c>
      <c r="B8" s="60"/>
      <c r="C8" s="67" t="s">
        <v>82</v>
      </c>
      <c r="D8" s="62"/>
      <c r="E8" s="62" t="s">
        <v>103</v>
      </c>
      <c r="F8" s="62"/>
      <c r="G8" s="63">
        <v>20</v>
      </c>
      <c r="H8" s="64"/>
      <c r="I8" s="7"/>
      <c r="J8" s="65"/>
      <c r="K8" s="66">
        <f>G8*I8</f>
        <v>0</v>
      </c>
    </row>
    <row r="9" spans="1:11" ht="30">
      <c r="A9" s="60" t="s">
        <v>17</v>
      </c>
      <c r="B9" s="60"/>
      <c r="C9" s="61" t="s">
        <v>83</v>
      </c>
      <c r="D9" s="62"/>
      <c r="E9" s="62" t="s">
        <v>103</v>
      </c>
      <c r="F9" s="68"/>
      <c r="G9" s="69">
        <v>20</v>
      </c>
      <c r="H9" s="64"/>
      <c r="I9" s="8"/>
      <c r="J9" s="65"/>
      <c r="K9" s="66">
        <f t="shared" ref="K9:K10" si="0">G9*I9</f>
        <v>0</v>
      </c>
    </row>
    <row r="10" spans="1:11" ht="60">
      <c r="A10" s="60" t="s">
        <v>18</v>
      </c>
      <c r="B10" s="60"/>
      <c r="C10" s="70" t="s">
        <v>104</v>
      </c>
      <c r="D10" s="62"/>
      <c r="E10" s="62" t="s">
        <v>103</v>
      </c>
      <c r="F10" s="68"/>
      <c r="G10" s="69">
        <v>10</v>
      </c>
      <c r="H10" s="64"/>
      <c r="I10" s="8"/>
      <c r="J10" s="65"/>
      <c r="K10" s="66">
        <f t="shared" si="0"/>
        <v>0</v>
      </c>
    </row>
    <row r="11" spans="1:11">
      <c r="A11" s="71" t="s">
        <v>119</v>
      </c>
      <c r="B11" s="71"/>
      <c r="C11" s="71"/>
      <c r="D11" s="71"/>
      <c r="E11" s="71"/>
      <c r="F11" s="72"/>
      <c r="G11" s="73">
        <f>K10+K9+K7+K8</f>
        <v>0</v>
      </c>
      <c r="H11" s="73"/>
      <c r="I11" s="73"/>
      <c r="J11" s="73"/>
      <c r="K11" s="73"/>
    </row>
    <row r="12" spans="1:11" ht="7.5" customHeight="1">
      <c r="A12" s="74"/>
      <c r="B12" s="75"/>
      <c r="C12" s="75"/>
      <c r="D12" s="75"/>
      <c r="E12" s="75"/>
      <c r="F12" s="75"/>
      <c r="G12" s="76"/>
      <c r="H12" s="75"/>
      <c r="I12" s="75"/>
      <c r="J12" s="75"/>
      <c r="K12" s="75"/>
    </row>
    <row r="13" spans="1:11">
      <c r="A13" s="49" t="s">
        <v>84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>
      <c r="A15" s="77" t="s">
        <v>85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05" customHeight="1">
      <c r="A16" s="51" t="s">
        <v>54</v>
      </c>
      <c r="B16" s="51"/>
      <c r="C16" s="78" t="s">
        <v>140</v>
      </c>
      <c r="D16" s="78"/>
      <c r="E16" s="78"/>
      <c r="F16" s="78"/>
      <c r="G16" s="78"/>
      <c r="H16" s="78"/>
      <c r="I16" s="78"/>
      <c r="J16" s="78"/>
      <c r="K16" s="78"/>
    </row>
    <row r="17" spans="1:11" ht="15" customHeight="1">
      <c r="A17" s="79" t="s">
        <v>19</v>
      </c>
      <c r="B17" s="80"/>
      <c r="C17" s="81" t="s">
        <v>12</v>
      </c>
      <c r="D17" s="80"/>
      <c r="E17" s="82" t="s">
        <v>22</v>
      </c>
      <c r="F17" s="80"/>
      <c r="G17" s="81" t="s">
        <v>13</v>
      </c>
      <c r="H17" s="80"/>
      <c r="I17" s="82" t="s">
        <v>23</v>
      </c>
      <c r="J17" s="80"/>
      <c r="K17" s="82" t="s">
        <v>21</v>
      </c>
    </row>
    <row r="18" spans="1:11">
      <c r="A18" s="79"/>
      <c r="B18" s="80"/>
      <c r="C18" s="81"/>
      <c r="D18" s="80"/>
      <c r="E18" s="81"/>
      <c r="F18" s="80"/>
      <c r="G18" s="81"/>
      <c r="H18" s="80"/>
      <c r="I18" s="81"/>
      <c r="J18" s="80"/>
      <c r="K18" s="81"/>
    </row>
    <row r="19" spans="1:11" ht="60">
      <c r="A19" s="60" t="s">
        <v>47</v>
      </c>
      <c r="B19" s="60"/>
      <c r="C19" s="70" t="s">
        <v>87</v>
      </c>
      <c r="D19" s="62"/>
      <c r="E19" s="62" t="s">
        <v>103</v>
      </c>
      <c r="F19" s="68"/>
      <c r="G19" s="69">
        <v>13</v>
      </c>
      <c r="H19" s="64"/>
      <c r="I19" s="9"/>
      <c r="J19" s="66"/>
      <c r="K19" s="66">
        <f>G19*I19</f>
        <v>0</v>
      </c>
    </row>
    <row r="20" spans="1:11" ht="60">
      <c r="A20" s="60" t="s">
        <v>48</v>
      </c>
      <c r="B20" s="60"/>
      <c r="C20" s="70" t="s">
        <v>86</v>
      </c>
      <c r="D20" s="62"/>
      <c r="E20" s="62" t="s">
        <v>103</v>
      </c>
      <c r="F20" s="68"/>
      <c r="G20" s="69">
        <v>7</v>
      </c>
      <c r="H20" s="64"/>
      <c r="I20" s="9"/>
      <c r="J20" s="66"/>
      <c r="K20" s="66">
        <f>G20*I20</f>
        <v>0</v>
      </c>
    </row>
    <row r="21" spans="1:11" ht="60">
      <c r="A21" s="60" t="s">
        <v>55</v>
      </c>
      <c r="B21" s="60"/>
      <c r="C21" s="70" t="s">
        <v>88</v>
      </c>
      <c r="D21" s="62"/>
      <c r="E21" s="62" t="s">
        <v>103</v>
      </c>
      <c r="F21" s="68"/>
      <c r="G21" s="69">
        <v>8</v>
      </c>
      <c r="H21" s="64"/>
      <c r="I21" s="9"/>
      <c r="J21" s="66"/>
      <c r="K21" s="66">
        <f>G21*I21</f>
        <v>0</v>
      </c>
    </row>
    <row r="22" spans="1:11">
      <c r="A22" s="83" t="s">
        <v>118</v>
      </c>
      <c r="B22" s="83"/>
      <c r="C22" s="83"/>
      <c r="D22" s="83"/>
      <c r="E22" s="83"/>
      <c r="F22" s="84"/>
      <c r="G22" s="85">
        <f>K21+K20+K19</f>
        <v>0</v>
      </c>
      <c r="H22" s="85"/>
      <c r="I22" s="85"/>
      <c r="J22" s="85"/>
      <c r="K22" s="85"/>
    </row>
    <row r="23" spans="1:11" s="6" customFormat="1" ht="7.5" customHeight="1">
      <c r="A23" s="86"/>
      <c r="B23" s="86"/>
      <c r="C23" s="86"/>
      <c r="D23" s="86"/>
      <c r="E23" s="86"/>
      <c r="F23" s="87"/>
      <c r="G23" s="88"/>
      <c r="H23" s="88"/>
      <c r="I23" s="88"/>
      <c r="J23" s="88"/>
      <c r="K23" s="88"/>
    </row>
    <row r="24" spans="1:11">
      <c r="A24" s="49" t="s">
        <v>89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>
      <c r="A26" s="77" t="s">
        <v>73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90" customHeight="1">
      <c r="A27" s="51" t="s">
        <v>56</v>
      </c>
      <c r="B27" s="51"/>
      <c r="C27" s="78" t="s">
        <v>66</v>
      </c>
      <c r="D27" s="78"/>
      <c r="E27" s="78"/>
      <c r="F27" s="78"/>
      <c r="G27" s="78"/>
      <c r="H27" s="78"/>
      <c r="I27" s="78"/>
      <c r="J27" s="78"/>
      <c r="K27" s="78"/>
    </row>
    <row r="28" spans="1:11" ht="15" customHeight="1">
      <c r="A28" s="79" t="s">
        <v>19</v>
      </c>
      <c r="B28" s="80"/>
      <c r="C28" s="81" t="s">
        <v>12</v>
      </c>
      <c r="D28" s="80"/>
      <c r="E28" s="82" t="s">
        <v>22</v>
      </c>
      <c r="F28" s="80"/>
      <c r="G28" s="81" t="s">
        <v>13</v>
      </c>
      <c r="H28" s="80"/>
      <c r="I28" s="82" t="s">
        <v>23</v>
      </c>
      <c r="J28" s="80"/>
      <c r="K28" s="82" t="s">
        <v>21</v>
      </c>
    </row>
    <row r="29" spans="1:11">
      <c r="A29" s="79"/>
      <c r="B29" s="80"/>
      <c r="C29" s="81"/>
      <c r="D29" s="80"/>
      <c r="E29" s="81"/>
      <c r="F29" s="80"/>
      <c r="G29" s="81"/>
      <c r="H29" s="80"/>
      <c r="I29" s="81"/>
      <c r="J29" s="80"/>
      <c r="K29" s="81"/>
    </row>
    <row r="30" spans="1:11" ht="120" customHeight="1">
      <c r="A30" s="60" t="s">
        <v>49</v>
      </c>
      <c r="B30" s="60"/>
      <c r="C30" s="89" t="s">
        <v>141</v>
      </c>
      <c r="D30" s="62"/>
      <c r="E30" s="90" t="s">
        <v>61</v>
      </c>
      <c r="F30" s="68"/>
      <c r="G30" s="69">
        <v>1</v>
      </c>
      <c r="H30" s="64"/>
      <c r="I30" s="9"/>
      <c r="J30" s="66"/>
      <c r="K30" s="66">
        <f>G30*I30</f>
        <v>0</v>
      </c>
    </row>
    <row r="31" spans="1:11" ht="30" customHeight="1">
      <c r="A31" s="60" t="s">
        <v>90</v>
      </c>
      <c r="B31" s="60"/>
      <c r="C31" s="70" t="s">
        <v>142</v>
      </c>
      <c r="D31" s="62"/>
      <c r="E31" s="90" t="s">
        <v>60</v>
      </c>
      <c r="F31" s="68"/>
      <c r="G31" s="69">
        <v>1</v>
      </c>
      <c r="H31" s="64"/>
      <c r="I31" s="9"/>
      <c r="J31" s="66"/>
      <c r="K31" s="66">
        <f t="shared" ref="K31:K36" si="1">G31*I31</f>
        <v>0</v>
      </c>
    </row>
    <row r="32" spans="1:11">
      <c r="A32" s="60" t="s">
        <v>91</v>
      </c>
      <c r="B32" s="60"/>
      <c r="C32" s="91" t="s">
        <v>112</v>
      </c>
      <c r="D32" s="62"/>
      <c r="E32" s="90" t="s">
        <v>60</v>
      </c>
      <c r="F32" s="68"/>
      <c r="G32" s="69">
        <v>1</v>
      </c>
      <c r="H32" s="64"/>
      <c r="I32" s="9"/>
      <c r="J32" s="66"/>
      <c r="K32" s="66">
        <f t="shared" si="1"/>
        <v>0</v>
      </c>
    </row>
    <row r="33" spans="1:11" ht="30" customHeight="1">
      <c r="A33" s="60" t="s">
        <v>92</v>
      </c>
      <c r="B33" s="60"/>
      <c r="C33" s="92" t="s">
        <v>113</v>
      </c>
      <c r="D33" s="62"/>
      <c r="E33" s="90" t="s">
        <v>60</v>
      </c>
      <c r="F33" s="68"/>
      <c r="G33" s="69">
        <v>1</v>
      </c>
      <c r="H33" s="64"/>
      <c r="I33" s="9"/>
      <c r="J33" s="66"/>
      <c r="K33" s="66">
        <f t="shared" si="1"/>
        <v>0</v>
      </c>
    </row>
    <row r="34" spans="1:11">
      <c r="A34" s="60" t="s">
        <v>93</v>
      </c>
      <c r="B34" s="60"/>
      <c r="C34" s="93" t="s">
        <v>96</v>
      </c>
      <c r="D34" s="62"/>
      <c r="E34" s="90" t="s">
        <v>60</v>
      </c>
      <c r="F34" s="68"/>
      <c r="G34" s="69">
        <v>1</v>
      </c>
      <c r="H34" s="64"/>
      <c r="I34" s="9"/>
      <c r="J34" s="66"/>
      <c r="K34" s="66">
        <f t="shared" si="1"/>
        <v>0</v>
      </c>
    </row>
    <row r="35" spans="1:11" ht="30">
      <c r="A35" s="60" t="s">
        <v>94</v>
      </c>
      <c r="B35" s="60"/>
      <c r="C35" s="94" t="s">
        <v>97</v>
      </c>
      <c r="D35" s="62"/>
      <c r="E35" s="90" t="s">
        <v>60</v>
      </c>
      <c r="F35" s="68"/>
      <c r="G35" s="69">
        <v>1</v>
      </c>
      <c r="H35" s="64"/>
      <c r="I35" s="9"/>
      <c r="J35" s="66"/>
      <c r="K35" s="66">
        <f t="shared" si="1"/>
        <v>0</v>
      </c>
    </row>
    <row r="36" spans="1:11" ht="30">
      <c r="A36" s="60" t="s">
        <v>95</v>
      </c>
      <c r="B36" s="60"/>
      <c r="C36" s="94" t="s">
        <v>114</v>
      </c>
      <c r="D36" s="62"/>
      <c r="E36" s="90" t="s">
        <v>60</v>
      </c>
      <c r="F36" s="68"/>
      <c r="G36" s="69">
        <v>1</v>
      </c>
      <c r="H36" s="64"/>
      <c r="I36" s="9"/>
      <c r="J36" s="66"/>
      <c r="K36" s="66">
        <f t="shared" si="1"/>
        <v>0</v>
      </c>
    </row>
    <row r="37" spans="1:11">
      <c r="A37" s="60" t="s">
        <v>98</v>
      </c>
      <c r="B37" s="60"/>
      <c r="C37" s="94" t="s">
        <v>99</v>
      </c>
      <c r="D37" s="62"/>
      <c r="E37" s="90" t="s">
        <v>60</v>
      </c>
      <c r="F37" s="68"/>
      <c r="G37" s="69">
        <v>1</v>
      </c>
      <c r="H37" s="64"/>
      <c r="I37" s="9"/>
      <c r="J37" s="66"/>
      <c r="K37" s="66">
        <f t="shared" ref="K37" si="2">G37*I37</f>
        <v>0</v>
      </c>
    </row>
    <row r="38" spans="1:11">
      <c r="A38" s="83" t="s">
        <v>117</v>
      </c>
      <c r="B38" s="83"/>
      <c r="C38" s="83"/>
      <c r="D38" s="83"/>
      <c r="E38" s="83"/>
      <c r="F38" s="84"/>
      <c r="G38" s="85">
        <f>SUM(K30:K37)</f>
        <v>0</v>
      </c>
      <c r="H38" s="85"/>
      <c r="I38" s="85"/>
      <c r="J38" s="85"/>
      <c r="K38" s="85"/>
    </row>
    <row r="39" spans="1:11" s="6" customFormat="1" ht="7.5" customHeight="1">
      <c r="A39" s="86"/>
      <c r="B39" s="86"/>
      <c r="C39" s="86"/>
      <c r="D39" s="86"/>
      <c r="E39" s="86"/>
      <c r="F39" s="87"/>
      <c r="G39" s="88"/>
      <c r="H39" s="88"/>
      <c r="I39" s="88"/>
      <c r="J39" s="88"/>
      <c r="K39" s="88"/>
    </row>
    <row r="40" spans="1:11">
      <c r="A40" s="49" t="s">
        <v>106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>
      <c r="A42" s="77" t="s">
        <v>105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90" customHeight="1">
      <c r="A43" s="51" t="s">
        <v>57</v>
      </c>
      <c r="B43" s="51"/>
      <c r="C43" s="78" t="s">
        <v>143</v>
      </c>
      <c r="D43" s="78"/>
      <c r="E43" s="78"/>
      <c r="F43" s="78"/>
      <c r="G43" s="78"/>
      <c r="H43" s="78"/>
      <c r="I43" s="78"/>
      <c r="J43" s="78"/>
      <c r="K43" s="78"/>
    </row>
    <row r="44" spans="1:11" ht="15" customHeight="1">
      <c r="A44" s="79" t="s">
        <v>19</v>
      </c>
      <c r="B44" s="80"/>
      <c r="C44" s="81" t="s">
        <v>12</v>
      </c>
      <c r="D44" s="80"/>
      <c r="E44" s="82" t="s">
        <v>22</v>
      </c>
      <c r="F44" s="80"/>
      <c r="G44" s="81" t="s">
        <v>13</v>
      </c>
      <c r="H44" s="80"/>
      <c r="I44" s="82" t="s">
        <v>23</v>
      </c>
      <c r="J44" s="80"/>
      <c r="K44" s="82" t="s">
        <v>21</v>
      </c>
    </row>
    <row r="45" spans="1:11">
      <c r="A45" s="79"/>
      <c r="B45" s="80"/>
      <c r="C45" s="81"/>
      <c r="D45" s="80"/>
      <c r="E45" s="81"/>
      <c r="F45" s="80"/>
      <c r="G45" s="81"/>
      <c r="H45" s="80"/>
      <c r="I45" s="81"/>
      <c r="J45" s="80"/>
      <c r="K45" s="81"/>
    </row>
    <row r="46" spans="1:11">
      <c r="A46" s="60" t="s">
        <v>50</v>
      </c>
      <c r="B46" s="60"/>
      <c r="C46" s="95" t="s">
        <v>108</v>
      </c>
      <c r="D46" s="62"/>
      <c r="E46" s="90" t="s">
        <v>60</v>
      </c>
      <c r="F46" s="68"/>
      <c r="G46" s="69">
        <v>10</v>
      </c>
      <c r="H46" s="64"/>
      <c r="I46" s="9"/>
      <c r="J46" s="66"/>
      <c r="K46" s="66">
        <f>G46*I46</f>
        <v>0</v>
      </c>
    </row>
    <row r="47" spans="1:11">
      <c r="A47" s="96" t="s">
        <v>71</v>
      </c>
      <c r="B47" s="60"/>
      <c r="C47" s="97" t="s">
        <v>110</v>
      </c>
      <c r="D47" s="62"/>
      <c r="E47" s="90" t="s">
        <v>60</v>
      </c>
      <c r="F47" s="68"/>
      <c r="G47" s="69">
        <v>2</v>
      </c>
      <c r="H47" s="64"/>
      <c r="I47" s="9"/>
      <c r="J47" s="66"/>
      <c r="K47" s="66">
        <f t="shared" ref="K47:K48" si="3">G47*I47</f>
        <v>0</v>
      </c>
    </row>
    <row r="48" spans="1:11" ht="30">
      <c r="A48" s="96" t="s">
        <v>74</v>
      </c>
      <c r="B48" s="60"/>
      <c r="C48" s="98" t="s">
        <v>109</v>
      </c>
      <c r="D48" s="62"/>
      <c r="E48" s="90" t="s">
        <v>60</v>
      </c>
      <c r="F48" s="68"/>
      <c r="G48" s="69">
        <v>2</v>
      </c>
      <c r="H48" s="64"/>
      <c r="I48" s="9"/>
      <c r="J48" s="66"/>
      <c r="K48" s="66">
        <f t="shared" si="3"/>
        <v>0</v>
      </c>
    </row>
    <row r="49" spans="1:11" ht="45">
      <c r="A49" s="60" t="s">
        <v>107</v>
      </c>
      <c r="B49" s="60"/>
      <c r="C49" s="99" t="s">
        <v>111</v>
      </c>
      <c r="D49" s="62"/>
      <c r="E49" s="90" t="s">
        <v>80</v>
      </c>
      <c r="F49" s="68"/>
      <c r="G49" s="69">
        <v>1</v>
      </c>
      <c r="H49" s="64"/>
      <c r="I49" s="9"/>
      <c r="J49" s="66"/>
      <c r="K49" s="66">
        <f t="shared" ref="K49" si="4">G49*I49</f>
        <v>0</v>
      </c>
    </row>
    <row r="50" spans="1:11">
      <c r="A50" s="83" t="s">
        <v>120</v>
      </c>
      <c r="B50" s="83"/>
      <c r="C50" s="83"/>
      <c r="D50" s="83"/>
      <c r="E50" s="83"/>
      <c r="F50" s="84"/>
      <c r="G50" s="85">
        <f>SUM(K46:K49)</f>
        <v>0</v>
      </c>
      <c r="H50" s="85"/>
      <c r="I50" s="85"/>
      <c r="J50" s="85"/>
      <c r="K50" s="85"/>
    </row>
    <row r="51" spans="1:11">
      <c r="A51" s="49" t="s">
        <v>115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>
      <c r="A53" s="77" t="s">
        <v>116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60" customHeight="1">
      <c r="A54" s="51" t="s">
        <v>58</v>
      </c>
      <c r="B54" s="51"/>
      <c r="C54" s="78" t="s">
        <v>121</v>
      </c>
      <c r="D54" s="78"/>
      <c r="E54" s="78"/>
      <c r="F54" s="78"/>
      <c r="G54" s="78"/>
      <c r="H54" s="78"/>
      <c r="I54" s="78"/>
      <c r="J54" s="78"/>
      <c r="K54" s="78"/>
    </row>
    <row r="55" spans="1:11" ht="15" customHeight="1">
      <c r="A55" s="79" t="s">
        <v>19</v>
      </c>
      <c r="B55" s="80"/>
      <c r="C55" s="81" t="s">
        <v>12</v>
      </c>
      <c r="D55" s="80"/>
      <c r="E55" s="82" t="s">
        <v>22</v>
      </c>
      <c r="F55" s="80"/>
      <c r="G55" s="81" t="s">
        <v>13</v>
      </c>
      <c r="H55" s="80"/>
      <c r="I55" s="82" t="s">
        <v>23</v>
      </c>
      <c r="J55" s="80"/>
      <c r="K55" s="82" t="s">
        <v>21</v>
      </c>
    </row>
    <row r="56" spans="1:11">
      <c r="A56" s="79"/>
      <c r="B56" s="80"/>
      <c r="C56" s="81"/>
      <c r="D56" s="80"/>
      <c r="E56" s="81"/>
      <c r="F56" s="80"/>
      <c r="G56" s="81"/>
      <c r="H56" s="80"/>
      <c r="I56" s="81"/>
      <c r="J56" s="80"/>
      <c r="K56" s="81"/>
    </row>
    <row r="57" spans="1:11" ht="75">
      <c r="A57" s="60" t="s">
        <v>52</v>
      </c>
      <c r="B57" s="60"/>
      <c r="C57" s="10" t="s">
        <v>123</v>
      </c>
      <c r="D57" s="62"/>
      <c r="E57" s="90" t="s">
        <v>60</v>
      </c>
      <c r="F57" s="68"/>
      <c r="G57" s="69">
        <v>2</v>
      </c>
      <c r="H57" s="64"/>
      <c r="I57" s="9"/>
      <c r="J57" s="66"/>
      <c r="K57" s="66">
        <f t="shared" ref="K57" si="5">G57*I57</f>
        <v>0</v>
      </c>
    </row>
    <row r="58" spans="1:11">
      <c r="A58" s="83" t="s">
        <v>122</v>
      </c>
      <c r="B58" s="83"/>
      <c r="C58" s="83"/>
      <c r="D58" s="83"/>
      <c r="E58" s="83"/>
      <c r="F58" s="84"/>
      <c r="G58" s="85">
        <f>K57</f>
        <v>0</v>
      </c>
      <c r="H58" s="85"/>
      <c r="I58" s="85"/>
      <c r="J58" s="85"/>
      <c r="K58" s="85"/>
    </row>
    <row r="59" spans="1:11" ht="7.5" customHeight="1">
      <c r="A59" s="75"/>
      <c r="B59" s="75"/>
      <c r="C59" s="75"/>
      <c r="D59" s="75"/>
      <c r="E59" s="75"/>
      <c r="F59" s="75"/>
      <c r="G59" s="76"/>
      <c r="H59" s="75"/>
      <c r="I59" s="75"/>
      <c r="J59" s="75"/>
      <c r="K59" s="75"/>
    </row>
    <row r="60" spans="1:11">
      <c r="A60" s="49" t="s">
        <v>72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>
      <c r="A62" s="77" t="s">
        <v>124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 ht="105" customHeight="1">
      <c r="A63" s="51" t="s">
        <v>59</v>
      </c>
      <c r="B63" s="51"/>
      <c r="C63" s="78" t="s">
        <v>64</v>
      </c>
      <c r="D63" s="78"/>
      <c r="E63" s="78"/>
      <c r="F63" s="78"/>
      <c r="G63" s="78"/>
      <c r="H63" s="78"/>
      <c r="I63" s="78"/>
      <c r="J63" s="78"/>
      <c r="K63" s="78"/>
    </row>
    <row r="64" spans="1:11" ht="15" customHeight="1">
      <c r="A64" s="79" t="s">
        <v>19</v>
      </c>
      <c r="B64" s="80"/>
      <c r="C64" s="81" t="s">
        <v>12</v>
      </c>
      <c r="D64" s="80"/>
      <c r="E64" s="82" t="s">
        <v>22</v>
      </c>
      <c r="F64" s="80"/>
      <c r="G64" s="81" t="s">
        <v>13</v>
      </c>
      <c r="H64" s="80"/>
      <c r="I64" s="82" t="s">
        <v>23</v>
      </c>
      <c r="J64" s="80"/>
      <c r="K64" s="82" t="s">
        <v>21</v>
      </c>
    </row>
    <row r="65" spans="1:11">
      <c r="A65" s="79"/>
      <c r="B65" s="80"/>
      <c r="C65" s="81"/>
      <c r="D65" s="80"/>
      <c r="E65" s="81"/>
      <c r="F65" s="80"/>
      <c r="G65" s="81"/>
      <c r="H65" s="80"/>
      <c r="I65" s="81"/>
      <c r="J65" s="80"/>
      <c r="K65" s="81"/>
    </row>
    <row r="66" spans="1:11" ht="30">
      <c r="A66" s="60" t="s">
        <v>51</v>
      </c>
      <c r="B66" s="60"/>
      <c r="C66" s="11" t="s">
        <v>125</v>
      </c>
      <c r="D66" s="62"/>
      <c r="E66" s="62" t="s">
        <v>103</v>
      </c>
      <c r="F66" s="68"/>
      <c r="G66" s="69">
        <v>70</v>
      </c>
      <c r="H66" s="64"/>
      <c r="I66" s="9"/>
      <c r="J66" s="66"/>
      <c r="K66" s="66">
        <f>G66*I66</f>
        <v>0</v>
      </c>
    </row>
    <row r="67" spans="1:11" ht="30">
      <c r="A67" s="60" t="s">
        <v>126</v>
      </c>
      <c r="B67" s="60"/>
      <c r="C67" s="89" t="s">
        <v>127</v>
      </c>
      <c r="D67" s="62"/>
      <c r="E67" s="90" t="s">
        <v>63</v>
      </c>
      <c r="F67" s="68"/>
      <c r="G67" s="69">
        <v>65</v>
      </c>
      <c r="H67" s="64"/>
      <c r="I67" s="9"/>
      <c r="J67" s="66"/>
      <c r="K67" s="66">
        <f>G67*I67</f>
        <v>0</v>
      </c>
    </row>
    <row r="68" spans="1:11">
      <c r="A68" s="83" t="s">
        <v>65</v>
      </c>
      <c r="B68" s="83"/>
      <c r="C68" s="83"/>
      <c r="D68" s="83"/>
      <c r="E68" s="83"/>
      <c r="F68" s="84"/>
      <c r="G68" s="85">
        <f>K66+K67</f>
        <v>0</v>
      </c>
      <c r="H68" s="85"/>
      <c r="I68" s="85"/>
      <c r="J68" s="85"/>
      <c r="K68" s="85"/>
    </row>
    <row r="69" spans="1:11" ht="7.5" customHeight="1">
      <c r="A69" s="75"/>
      <c r="B69" s="75"/>
      <c r="C69" s="75"/>
      <c r="D69" s="75"/>
      <c r="E69" s="75"/>
      <c r="F69" s="75"/>
      <c r="G69" s="76"/>
      <c r="H69" s="75"/>
      <c r="I69" s="75"/>
      <c r="J69" s="75"/>
      <c r="K69" s="75"/>
    </row>
    <row r="70" spans="1:11" ht="258.75" customHeight="1">
      <c r="A70" s="75"/>
      <c r="B70" s="75"/>
      <c r="C70" s="75"/>
      <c r="D70" s="75"/>
      <c r="E70" s="75"/>
      <c r="F70" s="75"/>
      <c r="G70" s="76"/>
      <c r="H70" s="75"/>
      <c r="I70" s="75"/>
      <c r="J70" s="75"/>
      <c r="K70" s="75"/>
    </row>
    <row r="71" spans="1:11">
      <c r="A71" s="100" t="s">
        <v>25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1:1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>
      <c r="A73" s="75"/>
      <c r="B73" s="75"/>
      <c r="C73" s="75"/>
      <c r="D73" s="75"/>
      <c r="E73" s="75"/>
      <c r="F73" s="75"/>
      <c r="G73" s="76"/>
      <c r="H73" s="75"/>
      <c r="I73" s="75"/>
      <c r="J73" s="75"/>
      <c r="K73" s="75"/>
    </row>
    <row r="74" spans="1:11">
      <c r="A74" s="75"/>
      <c r="B74" s="75"/>
      <c r="C74" s="75"/>
      <c r="D74" s="75"/>
      <c r="E74" s="75"/>
      <c r="F74" s="75"/>
      <c r="G74" s="76"/>
      <c r="H74" s="75"/>
      <c r="I74" s="75"/>
      <c r="J74" s="75"/>
      <c r="K74" s="75"/>
    </row>
    <row r="75" spans="1:11" ht="19.5" customHeight="1">
      <c r="A75" s="102" t="s">
        <v>14</v>
      </c>
      <c r="B75" s="51"/>
      <c r="C75" s="103" t="s">
        <v>67</v>
      </c>
      <c r="D75" s="104"/>
      <c r="E75" s="105"/>
      <c r="F75" s="106">
        <f>G11</f>
        <v>0</v>
      </c>
      <c r="G75" s="107"/>
      <c r="H75" s="107"/>
      <c r="I75" s="107"/>
      <c r="J75" s="107"/>
      <c r="K75" s="107"/>
    </row>
    <row r="76" spans="1:11">
      <c r="A76" s="75"/>
      <c r="B76" s="75"/>
      <c r="C76" s="75"/>
      <c r="D76" s="108"/>
      <c r="E76" s="108"/>
      <c r="F76" s="75"/>
      <c r="G76" s="76"/>
      <c r="H76" s="75"/>
      <c r="I76" s="75"/>
      <c r="J76" s="75"/>
      <c r="K76" s="75"/>
    </row>
    <row r="77" spans="1:11" ht="19.5" customHeight="1">
      <c r="A77" s="102" t="s">
        <v>54</v>
      </c>
      <c r="B77" s="51"/>
      <c r="C77" s="103" t="s">
        <v>24</v>
      </c>
      <c r="D77" s="104"/>
      <c r="E77" s="105"/>
      <c r="F77" s="106">
        <f>G22</f>
        <v>0</v>
      </c>
      <c r="G77" s="107"/>
      <c r="H77" s="107"/>
      <c r="I77" s="107"/>
      <c r="J77" s="107"/>
      <c r="K77" s="107"/>
    </row>
    <row r="78" spans="1:11">
      <c r="A78" s="75"/>
      <c r="B78" s="75"/>
      <c r="C78" s="75"/>
      <c r="D78" s="108"/>
      <c r="E78" s="108"/>
      <c r="F78" s="75"/>
      <c r="G78" s="76"/>
      <c r="H78" s="75"/>
      <c r="I78" s="75"/>
      <c r="J78" s="75"/>
      <c r="K78" s="75"/>
    </row>
    <row r="79" spans="1:11" ht="19.5" customHeight="1">
      <c r="A79" s="102" t="s">
        <v>56</v>
      </c>
      <c r="B79" s="51"/>
      <c r="C79" s="103" t="s">
        <v>136</v>
      </c>
      <c r="D79" s="104"/>
      <c r="E79" s="105"/>
      <c r="F79" s="106">
        <f>G38</f>
        <v>0</v>
      </c>
      <c r="G79" s="107"/>
      <c r="H79" s="107"/>
      <c r="I79" s="107"/>
      <c r="J79" s="107"/>
      <c r="K79" s="107"/>
    </row>
    <row r="80" spans="1:11">
      <c r="A80" s="75"/>
      <c r="B80" s="75"/>
      <c r="C80" s="75"/>
      <c r="D80" s="108"/>
      <c r="E80" s="108"/>
      <c r="F80" s="75"/>
      <c r="G80" s="76"/>
      <c r="H80" s="75"/>
      <c r="I80" s="75"/>
      <c r="J80" s="75"/>
      <c r="K80" s="75"/>
    </row>
    <row r="81" spans="1:11" ht="19.5" customHeight="1">
      <c r="A81" s="102" t="s">
        <v>57</v>
      </c>
      <c r="B81" s="51"/>
      <c r="C81" s="103" t="s">
        <v>138</v>
      </c>
      <c r="D81" s="104"/>
      <c r="E81" s="105"/>
      <c r="F81" s="106">
        <f>G50</f>
        <v>0</v>
      </c>
      <c r="G81" s="107"/>
      <c r="H81" s="107"/>
      <c r="I81" s="107"/>
      <c r="J81" s="107"/>
      <c r="K81" s="107"/>
    </row>
    <row r="82" spans="1:11">
      <c r="A82" s="75"/>
      <c r="B82" s="75"/>
      <c r="C82" s="75"/>
      <c r="D82" s="108"/>
      <c r="E82" s="108"/>
      <c r="F82" s="75"/>
      <c r="G82" s="76"/>
      <c r="H82" s="75"/>
      <c r="I82" s="75"/>
      <c r="J82" s="75"/>
      <c r="K82" s="75"/>
    </row>
    <row r="83" spans="1:11" ht="19.5" customHeight="1">
      <c r="A83" s="102" t="s">
        <v>58</v>
      </c>
      <c r="B83" s="51"/>
      <c r="C83" s="103" t="s">
        <v>137</v>
      </c>
      <c r="D83" s="104"/>
      <c r="E83" s="105"/>
      <c r="F83" s="106">
        <f>G58</f>
        <v>0</v>
      </c>
      <c r="G83" s="107"/>
      <c r="H83" s="107"/>
      <c r="I83" s="107"/>
      <c r="J83" s="107"/>
      <c r="K83" s="107"/>
    </row>
    <row r="84" spans="1:11">
      <c r="A84" s="75"/>
      <c r="B84" s="75"/>
      <c r="C84" s="75"/>
      <c r="D84" s="108"/>
      <c r="E84" s="108"/>
      <c r="F84" s="75"/>
      <c r="G84" s="76"/>
      <c r="H84" s="75"/>
      <c r="I84" s="75"/>
      <c r="J84" s="75"/>
      <c r="K84" s="75"/>
    </row>
    <row r="85" spans="1:11" ht="19.5" customHeight="1">
      <c r="A85" s="102" t="s">
        <v>59</v>
      </c>
      <c r="B85" s="51"/>
      <c r="C85" s="103" t="s">
        <v>68</v>
      </c>
      <c r="D85" s="104"/>
      <c r="E85" s="105"/>
      <c r="F85" s="106">
        <f>G68</f>
        <v>0</v>
      </c>
      <c r="G85" s="107"/>
      <c r="H85" s="107"/>
      <c r="I85" s="107"/>
      <c r="J85" s="107"/>
      <c r="K85" s="107"/>
    </row>
    <row r="86" spans="1:11">
      <c r="A86" s="75"/>
      <c r="B86" s="75"/>
      <c r="C86" s="75"/>
      <c r="D86" s="108"/>
      <c r="E86" s="108"/>
      <c r="F86" s="75"/>
      <c r="G86" s="76"/>
      <c r="H86" s="75"/>
      <c r="I86" s="75"/>
      <c r="J86" s="75"/>
      <c r="K86" s="75"/>
    </row>
    <row r="87" spans="1:11" ht="19.5" customHeight="1">
      <c r="A87" s="102"/>
      <c r="B87" s="51"/>
      <c r="C87" s="103"/>
      <c r="D87" s="104"/>
      <c r="E87" s="105"/>
      <c r="F87" s="109"/>
      <c r="G87" s="110"/>
      <c r="H87" s="111"/>
      <c r="I87" s="111"/>
      <c r="J87" s="111"/>
      <c r="K87" s="111"/>
    </row>
    <row r="88" spans="1:11" ht="15.75">
      <c r="A88" s="75"/>
      <c r="B88" s="75"/>
      <c r="C88" s="17"/>
      <c r="D88" s="75"/>
      <c r="E88" s="112" t="s">
        <v>70</v>
      </c>
      <c r="F88" s="113">
        <f>SUM(F75,F77,F79,F81,F83,F85)</f>
        <v>0</v>
      </c>
      <c r="G88" s="114"/>
      <c r="H88" s="114"/>
      <c r="I88" s="114"/>
      <c r="J88" s="114"/>
      <c r="K88" s="114"/>
    </row>
    <row r="89" spans="1:11" ht="15.75">
      <c r="A89" s="75"/>
      <c r="B89" s="75"/>
      <c r="C89" s="115"/>
      <c r="D89" s="75"/>
      <c r="E89" s="75"/>
      <c r="F89" s="75"/>
      <c r="G89" s="116"/>
      <c r="H89" s="116"/>
      <c r="I89" s="116"/>
      <c r="J89" s="116"/>
      <c r="K89" s="116"/>
    </row>
    <row r="90" spans="1:11" ht="15.75">
      <c r="A90" s="75"/>
      <c r="B90" s="75"/>
      <c r="C90" s="17"/>
      <c r="D90" s="75"/>
      <c r="E90" s="112" t="s">
        <v>69</v>
      </c>
      <c r="F90" s="117">
        <f>F88*1.25</f>
        <v>0</v>
      </c>
      <c r="G90" s="118"/>
      <c r="H90" s="118"/>
      <c r="I90" s="118"/>
      <c r="J90" s="118"/>
      <c r="K90" s="118"/>
    </row>
    <row r="91" spans="1:11">
      <c r="A91" s="75"/>
      <c r="B91" s="75"/>
      <c r="C91" s="119"/>
      <c r="D91" s="75"/>
      <c r="E91" s="75"/>
      <c r="F91" s="75"/>
      <c r="G91" s="76"/>
      <c r="H91" s="75"/>
      <c r="I91" s="75"/>
      <c r="J91" s="75"/>
      <c r="K91" s="75"/>
    </row>
    <row r="92" spans="1:11">
      <c r="A92" s="75"/>
      <c r="B92" s="75"/>
      <c r="C92" s="75"/>
      <c r="D92" s="75"/>
      <c r="E92" s="75"/>
      <c r="F92" s="75"/>
      <c r="G92" s="76"/>
      <c r="H92" s="75"/>
      <c r="I92" s="75"/>
      <c r="J92" s="75"/>
      <c r="K92" s="75"/>
    </row>
  </sheetData>
  <sheetProtection password="CB24" sheet="1" objects="1" scenarios="1" selectLockedCells="1"/>
  <mergeCells count="76">
    <mergeCell ref="G89:K89"/>
    <mergeCell ref="F88:K88"/>
    <mergeCell ref="F90:K90"/>
    <mergeCell ref="F81:K81"/>
    <mergeCell ref="F79:K79"/>
    <mergeCell ref="F83:K83"/>
    <mergeCell ref="F77:K77"/>
    <mergeCell ref="F85:K85"/>
    <mergeCell ref="A71:K72"/>
    <mergeCell ref="F75:K75"/>
    <mergeCell ref="K64:K65"/>
    <mergeCell ref="A68:E68"/>
    <mergeCell ref="G68:K68"/>
    <mergeCell ref="A64:A65"/>
    <mergeCell ref="C64:C65"/>
    <mergeCell ref="E64:E65"/>
    <mergeCell ref="G64:G65"/>
    <mergeCell ref="I64:I65"/>
    <mergeCell ref="A60:K61"/>
    <mergeCell ref="A62:K62"/>
    <mergeCell ref="C63:K63"/>
    <mergeCell ref="A40:K41"/>
    <mergeCell ref="A42:K42"/>
    <mergeCell ref="C43:K43"/>
    <mergeCell ref="A44:A45"/>
    <mergeCell ref="C44:C45"/>
    <mergeCell ref="E44:E45"/>
    <mergeCell ref="G44:G45"/>
    <mergeCell ref="I44:I45"/>
    <mergeCell ref="K44:K45"/>
    <mergeCell ref="A50:E50"/>
    <mergeCell ref="G50:K50"/>
    <mergeCell ref="A28:A29"/>
    <mergeCell ref="C28:C29"/>
    <mergeCell ref="A15:K15"/>
    <mergeCell ref="C16:K16"/>
    <mergeCell ref="A17:A18"/>
    <mergeCell ref="C17:C18"/>
    <mergeCell ref="E17:E18"/>
    <mergeCell ref="G17:G18"/>
    <mergeCell ref="I17:I18"/>
    <mergeCell ref="K17:K18"/>
    <mergeCell ref="A22:E22"/>
    <mergeCell ref="G22:K22"/>
    <mergeCell ref="A38:E38"/>
    <mergeCell ref="G38:K38"/>
    <mergeCell ref="A58:E58"/>
    <mergeCell ref="G58:K58"/>
    <mergeCell ref="A13:K14"/>
    <mergeCell ref="A53:K53"/>
    <mergeCell ref="C54:K54"/>
    <mergeCell ref="A55:A56"/>
    <mergeCell ref="C55:C56"/>
    <mergeCell ref="E55:E56"/>
    <mergeCell ref="G55:G56"/>
    <mergeCell ref="I55:I56"/>
    <mergeCell ref="K55:K56"/>
    <mergeCell ref="A24:K25"/>
    <mergeCell ref="A26:K26"/>
    <mergeCell ref="C27:K27"/>
    <mergeCell ref="A51:K52"/>
    <mergeCell ref="A11:E11"/>
    <mergeCell ref="G11:K11"/>
    <mergeCell ref="A1:K2"/>
    <mergeCell ref="A3:K3"/>
    <mergeCell ref="C4:K4"/>
    <mergeCell ref="A5:A6"/>
    <mergeCell ref="C5:C6"/>
    <mergeCell ref="E5:E6"/>
    <mergeCell ref="G5:G6"/>
    <mergeCell ref="I5:I6"/>
    <mergeCell ref="K5:K6"/>
    <mergeCell ref="E28:E29"/>
    <mergeCell ref="G28:G29"/>
    <mergeCell ref="I28:I29"/>
    <mergeCell ref="K28:K29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Header xml:space="preserve">&amp;L&amp;"Times New Roman,Uobičajeno"&amp;9Lokacija: Jastrebarsko,
Ulica Zrinskih Frankopana 2
&amp;C&amp;"Times New Roman,Uobičajeno"&amp;9TROŠKOVNIK
prilagodba obiteljske kuće&amp;R&amp;"Times New Roman,Uobičajeno"&amp;9         Površina stana: 99,40 m²&amp;11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2019-08-01T08:37:21Z</cp:lastPrinted>
  <dcterms:created xsi:type="dcterms:W3CDTF">2014-12-31T09:41:39Z</dcterms:created>
  <dcterms:modified xsi:type="dcterms:W3CDTF">2019-08-01T08:54:12Z</dcterms:modified>
</cp:coreProperties>
</file>